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31" documentId="120_S{2AC9BD13-BADA-5192-A53E-5A8FF88502F6}" xr6:coauthVersionLast="47" xr6:coauthVersionMax="47" xr10:uidLastSave="{50477F7D-E9CC-435E-88EA-D33D750D66A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<sst xmlns="http://schemas.openxmlformats.org/spreadsheetml/2006/main" count="180281" uniqueCount="39120">
  <si>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</si>
  <si>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</si>
  <si>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</si>
  <si>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</si>
  <si>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</si>
  <si>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</si>
  <si>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</si>
  <si>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</si>
  <si>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</si>
  <si>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</si>
  <si>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</si>
  <si>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</si>
  <si>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</si>
  <si>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</si>
  <si>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</si>
  <si>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</si>
  <si>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</si>
  <si>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</si>
  <si>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</si>
  <si>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</si>
  <si>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</si>
  <si>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</si>
  <si>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</si>
  <si>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</si>
  <si>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</si>
  <si>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</si>
  <si>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</si>
  <si>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</si>
  <si>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</si>
  <si>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</si>
  <si>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</si>
  <si>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</si>
  <si>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</si>
  <si>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</si>
  <si>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</si>
  <si>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</si>
  <si>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</si>
  <si>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</si>
  <si>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</si>
  <si>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</si>
  <si>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</si>
  <si>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</si>
  <si>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</si>
  <si>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</si>
  <si>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</si>
  <si>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</si>
  <si>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</si>
  <si>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</si>
  <si>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</si>
  <si>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</si>
  <si>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</si>
  <si>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</si>
  <si>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</si>
  <si>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</si>
  <si>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</si>
  <si>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</si>
  <si>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</si>
  <si>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</si>
  <si>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</si>
  <si>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</si>
  <si>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</si>
  <si>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</si>
  <si>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</si>
  <si>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</si>
  <si>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</si>
  <si>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</si>
  <si>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</si>
  <si>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</si>
  <si>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</si>
  <si>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</si>
  <si>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</si>
  <si>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</si>
  <si>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</si>
  <si>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</si>
  <si>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</si>
  <si>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</si>
  <si>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</si>
  <si>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</si>
  <si>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</si>
  <si>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</si>
  <si>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</si>
  <si>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</si>
  <si>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</si>
  <si>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</si>
  <si>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</si>
  <si>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</si>
  <si>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</si>
  <si>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</si>
  <si>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</si>
  <si>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</si>
  <si>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</si>
  <si>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</si>
  <si>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</si>
  <si>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</si>
  <si>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</si>
  <si>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</si>
  <si>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</si>
  <si>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</si>
  <si>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</si>
  <si>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</si>
  <si>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</si>
  <si>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</si>
  <si>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</si>
  <si>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</si>
  <si>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</si>
  <si>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</si>
  <si>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</si>
  <si>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</si>
  <si>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</si>
  <si>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</si>
  <si>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</si>
  <si>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</si>
  <si>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</si>
  <si>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</si>
  <si>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</si>
  <si>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</si>
  <si>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</si>
  <si>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</si>
  <si>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</si>
  <si>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</si>
  <si>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</si>
  <si>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</si>
  <si>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</si>
  <si>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</si>
  <si>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</si>
  <si>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</si>
  <si>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</si>
  <si>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</si>
  <si>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</si>
  <si>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</si>
  <si>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</si>
  <si>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</si>
  <si>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</si>
  <si>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</si>
  <si>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</si>
  <si>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</si>
  <si>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</si>
  <si>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</si>
  <si>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</si>
  <si>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</si>
  <si>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</si>
  <si>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</si>
  <si>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</si>
  <si>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</si>
  <si>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</si>
  <si>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</si>
  <si>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</si>
  <si>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</si>
  <si>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</si>
  <si>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</si>
  <si>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</si>
  <si>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</si>
  <si>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</si>
  <si>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</si>
  <si>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</si>
  <si>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</si>
  <si>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</si>
  <si>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</si>
  <si>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</si>
  <si>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</si>
  <si>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</si>
  <si>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</si>
  <si>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</si>
  <si>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</si>
  <si>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</si>
  <si>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</si>
  <si>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</si>
  <si>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</si>
  <si>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</si>
  <si>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</si>
  <si>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</si>
  <si>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</si>
  <si>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</si>
  <si>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</si>
  <si>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</si>
  <si>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</si>
  <si>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</si>
  <si>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</si>
  <si>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</si>
  <si>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</si>
  <si>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</si>
  <si>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</si>
  <si>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</si>
  <si>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</si>
  <si>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</si>
  <si>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</si>
  <si>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</si>
  <si>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</si>
  <si>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</si>
  <si>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</si>
  <si>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</si>
  <si>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</si>
  <si>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</si>
  <si>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</si>
  <si>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</si>
  <si>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</si>
  <si>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</si>
  <si>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</si>
  <si>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</si>
  <si>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</si>
  <si>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</si>
  <si>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</si>
  <si>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</si>
  <si>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</si>
  <si>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</si>
  <si>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</si>
  <si>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</si>
  <si>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</si>
  <si>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</si>
  <si>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</si>
  <si>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</si>
  <si>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</si>
  <si>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</si>
  <si>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</si>
  <si>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</si>
  <si>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</si>
  <si>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</si>
  <si>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</si>
  <si>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</si>
  <si>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</si>
  <si>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</si>
  <si>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</si>
  <si>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</si>
  <si>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</si>
  <si>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</si>
  <si>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</si>
  <si>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</si>
  <si>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</si>
  <si>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</si>
  <si>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</si>
  <si>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</si>
  <si>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</si>
  <si>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</si>
  <si>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</si>
  <si>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</si>
  <si>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</si>
  <si>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</si>
  <si>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</si>
  <si>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</si>
  <si>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</si>
  <si>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</si>
  <si>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</si>
  <si>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</si>
  <si>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</si>
  <si>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</si>
  <si>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</si>
  <si>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</si>
  <si>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</si>
  <si>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</si>
  <si>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</si>
  <si>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</si>
  <si>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</si>
  <si>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</si>
  <si>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</si>
  <si>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</si>
  <si>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</si>
  <si>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</si>
  <si>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</si>
  <si>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</si>
  <si>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</si>
  <si>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</si>
  <si>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</si>
  <si>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</si>
  <si>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</si>
  <si>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</si>
  <si>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</si>
  <si>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</si>
  <si>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</si>
  <si>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</si>
  <si>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</si>
  <si>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</si>
  <si>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</si>
  <si>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</si>
  <si>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</si>
  <si>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</si>
  <si>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</si>
  <si>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</si>
  <si>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</si>
  <si>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</si>
  <si>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</si>
  <si>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</si>
  <si>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</si>
  <si>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</si>
  <si>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</si>
  <si>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</si>
  <si>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</si>
  <si>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</si>
  <si>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</si>
  <si>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</si>
  <si>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</si>
  <si>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</si>
  <si>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</si>
  <si>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</si>
  <si>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</si>
  <si>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</si>
  <si>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</si>
  <si>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</si>
  <si>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</si>
  <si>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</si>
  <si>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</si>
  <si>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</si>
  <si>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</si>
  <si>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</si>
  <si>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</si>
  <si>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</si>
  <si>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</si>
  <si>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</si>
  <si>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</si>
  <si>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</si>
  <si>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</si>
  <si>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</si>
  <si>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</si>
  <si>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</si>
  <si>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</si>
  <si>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</si>
  <si>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</si>
  <si>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</si>
  <si>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</si>
  <si>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</si>
  <si>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</si>
  <si>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</si>
  <si>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</si>
  <si>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</si>
  <si>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</si>
  <si>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</si>
  <si>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</si>
  <si>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</si>
  <si>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</si>
  <si>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</si>
  <si>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</si>
  <si>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</si>
  <si>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</si>
  <si>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</si>
  <si>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</si>
  <si>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</si>
  <si>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</si>
  <si>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</si>
  <si>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</si>
  <si>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</si>
  <si>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</si>
  <si>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</si>
  <si>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</si>
  <si>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</si>
  <si>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</si>
  <si>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</si>
  <si>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</si>
  <si>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</si>
  <si>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</si>
  <si>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</si>
  <si>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</si>
  <si>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</si>
  <si>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</si>
  <si>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</si>
  <si>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</si>
  <si>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</si>
  <si>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</si>
  <si>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</si>
  <si>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</si>
  <si>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</si>
  <si>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</si>
  <si>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</si>
  <si>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</si>
  <si>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</si>
  <si>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</si>
  <si>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</si>
  <si>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</si>
  <si>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</si>
  <si>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</si>
  <si>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</si>
  <si>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</si>
  <si>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</si>
  <si>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</si>
  <si>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</si>
  <si>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</si>
  <si>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</si>
  <si>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</si>
  <si>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</si>
  <si>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</si>
  <si>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</si>
  <si>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</si>
  <si>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</si>
  <si>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</si>
  <si>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</si>
  <si>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</si>
  <si>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</si>
  <si>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</si>
  <si>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</si>
  <si>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</si>
  <si>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</si>
  <si>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</si>
  <si>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</si>
  <si>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</si>
  <si>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</si>
  <si>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</si>
  <si>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</si>
  <si>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</si>
  <si>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</si>
  <si>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</si>
  <si>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</si>
  <si>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</si>
  <si>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</si>
  <si>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</si>
  <si>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</si>
  <si>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</si>
  <si>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</si>
  <si>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</si>
  <si>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</si>
  <si>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</si>
  <si>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</si>
  <si>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</si>
  <si>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</si>
  <si>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</si>
  <si>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</si>
  <si>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</si>
  <si>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</si>
  <si>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</si>
  <si>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</si>
  <si>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</si>
  <si>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</si>
  <si>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</si>
  <si>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</si>
  <si>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</si>
  <si>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</si>
  <si>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</si>
  <si>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</si>
  <si>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</si>
  <si>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</si>
  <si>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</si>
  <si>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</si>
  <si>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</si>
  <si>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</si>
  <si>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</si>
  <si>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</si>
  <si>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</si>
  <si>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</si>
  <si>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</si>
  <si>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</si>
  <si>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</si>
  <si>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</si>
  <si>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</si>
  <si>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</si>
  <si>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</si>
  <si>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</si>
  <si>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</si>
  <si>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</si>
  <si>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</si>
  <si>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</si>
  <si>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</si>
  <si>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</si>
  <si>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</si>
  <si>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</si>
  <si>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</si>
  <si>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</si>
  <si>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</si>
  <si>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</si>
  <si>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</si>
  <si>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</si>
  <si>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</si>
  <si>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</si>
  <si>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</si>
  <si>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</si>
  <si>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</si>
  <si>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</si>
  <si>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</si>
  <si>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</si>
  <si>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</si>
  <si>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</si>
  <si>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</si>
  <si>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</si>
  <si>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</si>
  <si>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</si>
  <si>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</si>
  <si>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</si>
  <si>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</si>
  <si>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</si>
  <si>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</si>
  <si>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</si>
  <si>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</si>
  <si>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</si>
  <si>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</si>
  <si>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</si>
  <si>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</si>
  <si>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</si>
  <si>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</si>
  <si>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</si>
  <si>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</si>
  <si>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</si>
  <si>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</si>
  <si>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</si>
  <si>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</si>
  <si>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</si>
  <si>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</si>
  <si>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</si>
  <si>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</si>
  <si>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</si>
  <si>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</si>
  <si>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</si>
  <si>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</si>
  <si>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</si>
  <si>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</si>
  <si>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</si>
  <si>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</si>
  <si>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</si>
  <si>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</si>
  <si>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</si>
  <si>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</si>
  <si>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</si>
  <si>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</si>
  <si>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</si>
  <si>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</si>
  <si>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</si>
  <si>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</si>
  <si>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</si>
  <si>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</si>
  <si>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</si>
  <si>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</si>
  <si>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</si>
  <si>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</si>
  <si>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</si>
  <si>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</si>
  <si>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</si>
  <si>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</si>
  <si>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</si>
  <si>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</si>
  <si>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</si>
  <si>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</si>
  <si>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</si>
  <si>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</si>
  <si>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</si>
  <si>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</si>
  <si>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</si>
  <si>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</si>
  <si>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</si>
  <si>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</si>
  <si>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</si>
  <si>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</si>
  <si>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</si>
  <si>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</si>
  <si>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</si>
  <si>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</si>
  <si>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</si>
  <si>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</si>
  <si>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</si>
  <si>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</si>
  <si>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</si>
  <si>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</si>
  <si>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</si>
  <si>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</si>
  <si>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</si>
  <si>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</si>
  <si>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</si>
  <si>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</si>
  <si>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</si>
  <si>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</si>
  <si>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</si>
  <si>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</si>
  <si>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</si>
  <si>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</si>
  <si>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</si>
  <si>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</si>
  <si>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</si>
  <si>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</si>
  <si>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</si>
  <si>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</si>
  <si>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</si>
  <si>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</si>
  <si>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</si>
  <si>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</si>
  <si>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</si>
  <si>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</si>
  <si>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</si>
  <si>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</si>
  <si>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</si>
  <si>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</si>
  <si>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</si>
  <si>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</si>
  <si>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</si>
  <si>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</si>
  <si>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</si>
  <si>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</si>
  <si>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</si>
  <si>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</si>
  <si>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</si>
  <si>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</si>
  <si>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</si>
  <si>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</si>
  <si>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</si>
  <si>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</si>
  <si>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</si>
  <si>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</si>
  <si>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</si>
  <si>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</si>
  <si>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</si>
  <si>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</si>
  <si>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</si>
  <si>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</si>
  <si>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</si>
  <si>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</si>
  <si>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</si>
  <si>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</si>
  <si>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</si>
  <si>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</si>
  <si>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</si>
  <si>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</si>
  <si>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</si>
  <si>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</si>
  <si>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</si>
  <si>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</si>
  <si>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</si>
  <si>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</si>
  <si>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</si>
  <si>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</si>
  <si>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</si>
  <si>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</si>
  <si>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</si>
  <si>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</si>
  <si>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</si>
  <si>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</si>
  <si>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</si>
  <si>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</si>
  <si>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</si>
  <si>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</si>
  <si>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</si>
  <si>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</si>
  <si>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</si>
  <si>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</si>
  <si>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</si>
  <si>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</si>
  <si>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</si>
  <si>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</si>
  <si>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</si>
  <si>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</si>
  <si>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</si>
  <si>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</si>
  <si>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</si>
  <si>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</si>
  <si>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</si>
  <si>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</si>
  <si>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</si>
  <si>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</si>
  <si>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</si>
  <si>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</si>
  <si>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</si>
  <si>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</si>
  <si>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</si>
  <si>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</si>
  <si>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</si>
  <si>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</si>
  <si>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</si>
  <si>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</si>
  <si>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</si>
  <si>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</si>
  <si>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</si>
  <si>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</si>
  <si>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</si>
  <si>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</si>
  <si>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</si>
  <si>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</si>
  <si>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</si>
  <si>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</si>
  <si>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</si>
  <si>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</si>
  <si>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</si>
  <si>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</si>
  <si>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</si>
  <si>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</si>
  <si>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</si>
  <si>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</si>
  <si>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</si>
  <si>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</si>
  <si>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</si>
  <si>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</si>
  <si>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</si>
  <si>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</si>
  <si>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</si>
  <si>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</si>
  <si>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</si>
  <si>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</si>
  <si>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</si>
  <si>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</si>
  <si>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</si>
  <si>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</si>
  <si>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</si>
  <si>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</si>
  <si>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</si>
  <si>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</si>
  <si>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</si>
  <si>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</si>
  <si>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</si>
  <si>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</si>
  <si>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</si>
  <si>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</si>
  <si>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</si>
  <si>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</si>
  <si>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</si>
  <si>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</si>
  <si>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</si>
  <si>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</si>
  <si>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</si>
  <si>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</si>
  <si>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</si>
  <si>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</si>
  <si>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</si>
  <si>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</si>
  <si>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</si>
  <si>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</si>
  <si>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</si>
  <si>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</si>
  <si>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</si>
  <si>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</si>
  <si>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</si>
  <si>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</si>
  <si>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</si>
  <si>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</si>
  <si>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</si>
  <si>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</si>
  <si>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</si>
  <si>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</si>
  <si>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</si>
  <si>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</si>
  <si>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</si>
  <si>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</si>
  <si>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</si>
  <si>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</si>
  <si>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</si>
  <si>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</si>
  <si>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</si>
  <si>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</si>
  <si>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</si>
  <si>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</si>
  <si>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</si>
  <si>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</si>
  <si>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</si>
  <si>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</si>
  <si>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</si>
  <si>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</si>
  <si>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</si>
  <si>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</si>
  <si>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</si>
  <si>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</si>
  <si>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</si>
  <si>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</si>
  <si>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</si>
  <si>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</si>
  <si>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</si>
  <si>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</si>
  <si>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</si>
  <si>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</si>
  <si>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</si>
  <si>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</si>
  <si>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</si>
  <si>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</si>
  <si>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</si>
  <si>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</si>
  <si>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</si>
  <si>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</si>
  <si>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</si>
  <si>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</si>
  <si>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</si>
  <si>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</si>
  <si>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</si>
  <si>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</si>
  <si>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</si>
  <si>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</si>
  <si>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</si>
  <si>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</si>
  <si>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</si>
  <si>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</si>
  <si>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</si>
  <si>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</si>
  <si>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</si>
  <si>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</si>
  <si>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</si>
  <si>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</si>
  <si>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</si>
  <si>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</si>
  <si>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</si>
  <si>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</si>
  <si>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</si>
  <si>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</si>
  <si>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</si>
  <si>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</si>
  <si>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</si>
  <si>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</si>
  <si>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</si>
  <si>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</si>
  <si>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</si>
  <si>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</si>
  <si>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</si>
  <si>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</si>
  <si>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</si>
  <si>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</si>
  <si>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</si>
  <si>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</si>
  <si>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</si>
  <si>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</si>
  <si>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</si>
  <si>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</si>
  <si>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</si>
  <si>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</si>
  <si>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</si>
  <si>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</si>
  <si>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</si>
  <si>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</si>
  <si>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</si>
  <si>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</si>
  <si>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</si>
  <si>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</si>
  <si>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</si>
  <si>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</si>
  <si>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</si>
  <si>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</si>
  <si>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</si>
  <si>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</si>
  <si>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</si>
  <si>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</si>
  <si>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</si>
  <si>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</si>
  <si>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</si>
  <si>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</si>
  <si>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</si>
  <si>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</si>
  <si>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</si>
  <si>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</si>
  <si>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</si>
  <si>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</si>
  <si>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</si>
  <si>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</si>
  <si>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</si>
  <si>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</si>
  <si>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</si>
  <si>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</si>
  <si>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</si>
  <si>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</si>
  <si>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</si>
  <si>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</si>
  <si>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</si>
  <si>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</si>
  <si>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</si>
  <si>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</si>
  <si>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</si>
  <si>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</si>
  <si>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</si>
  <si>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</si>
  <si>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</si>
  <si>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</si>
  <si>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</si>
  <si>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</si>
  <si>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</si>
  <si>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</si>
  <si>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</si>
  <si>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</si>
  <si>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</si>
  <si>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</si>
  <si>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</si>
  <si>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</si>
  <si>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</si>
  <si>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</si>
  <si>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</si>
  <si>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</si>
  <si>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</si>
  <si>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</si>
  <si>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</si>
  <si>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</si>
  <si>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</si>
  <si>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</si>
  <si>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</si>
  <si>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</si>
  <si>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</si>
  <si>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</si>
  <si>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</si>
  <si>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</si>
  <si>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</si>
  <si>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</si>
  <si>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</si>
  <si>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</si>
  <si>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</si>
  <si>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</si>
  <si>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</si>
  <si>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</si>
  <si>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</si>
  <si>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</si>
  <si>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</si>
  <si>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</si>
  <si>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</si>
  <si>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</si>
  <si>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</si>
  <si>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</si>
  <si>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</si>
  <si>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</si>
  <si>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</si>
  <si>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</si>
  <si>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</si>
  <si>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</si>
  <si>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</si>
  <si>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</si>
  <si>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</si>
  <si>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</si>
  <si>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</si>
  <si>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</si>
  <si>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</si>
  <si>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</si>
  <si>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</si>
  <si>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</si>
  <si>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</si>
  <si>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</si>
  <si>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</si>
  <si>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</si>
  <si>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</si>
  <si>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</si>
  <si>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</si>
  <si>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</si>
  <si>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</si>
  <si>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</si>
  <si>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</si>
  <si>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</si>
  <si>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</si>
  <si>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</si>
  <si>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</si>
  <si>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</si>
  <si>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</si>
  <si>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</si>
  <si>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</si>
  <si>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</si>
  <si>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</si>
  <si>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</si>
  <si>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</si>
  <si>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</si>
  <si>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</si>
  <si>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</si>
  <si>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</si>
  <si>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</si>
  <si>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</si>
  <si>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</si>
  <si>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</si>
  <si>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</si>
  <si>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</si>
  <si>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</si>
  <si>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</si>
  <si>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</si>
  <si>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</si>
  <si>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</si>
  <si>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</si>
  <si>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</si>
  <si>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</si>
  <si>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</si>
  <si>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</si>
  <si>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</si>
  <si>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</si>
  <si>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</si>
  <si>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</si>
  <si>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</si>
  <si>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</si>
  <si>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</si>
  <si>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</si>
  <si>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</si>
  <si>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</si>
  <si>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</si>
  <si>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</si>
  <si>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</si>
  <si>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</si>
  <si>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</si>
  <si>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</si>
  <si>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</si>
  <si>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</si>
  <si>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</si>
  <si>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</si>
  <si>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</si>
  <si>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</si>
  <si>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</si>
  <si>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</si>
  <si>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</si>
  <si>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</si>
  <si>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</si>
  <si>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</si>
  <si>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</si>
  <si>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</si>
  <si>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</si>
  <si>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</si>
  <si>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</si>
  <si>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</si>
  <si>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</si>
  <si>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</si>
  <si>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</si>
  <si>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</si>
  <si>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</si>
  <si>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</si>
  <si>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</si>
  <si>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</si>
  <si>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</si>
  <si>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</si>
  <si>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</si>
  <si>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</si>
  <si>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</si>
  <si>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</si>
  <si>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</si>
  <si>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</si>
  <si>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</si>
  <si>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</si>
  <si>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</si>
  <si>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</si>
  <si>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</si>
  <si>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</si>
  <si>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</si>
  <si>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</si>
  <si>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</si>
  <si>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</si>
  <si>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</si>
  <si>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</si>
  <si>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</si>
  <si>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</si>
  <si>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</si>
  <si>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</si>
  <si>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</si>
  <si>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</si>
  <si>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</si>
  <si>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</si>
  <si>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</si>
  <si>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</si>
  <si>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</si>
  <si>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</si>
  <si>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</si>
  <si>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</si>
  <si>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</si>
  <si>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</si>
  <si>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</si>
  <si>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</si>
  <si>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</si>
  <si>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</si>
  <si>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</si>
  <si>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</si>
  <si>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</si>
  <si>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</si>
  <si>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</si>
  <si>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</si>
  <si>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</si>
  <si>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</si>
  <si>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</si>
  <si>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</si>
  <si>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</si>
  <si>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</si>
  <si>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</si>
  <si>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</si>
  <si>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</si>
  <si>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</si>
  <si>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</si>
  <si>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</si>
  <si>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</si>
  <si>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</si>
  <si>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</si>
  <si>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</si>
  <si>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</si>
  <si>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</si>
  <si>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</si>
  <si>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</si>
  <si>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</si>
  <si>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</si>
  <si>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</si>
  <si>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</si>
  <si>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</si>
  <si>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</si>
  <si>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</si>
  <si>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</si>
  <si>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</si>
  <si>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</si>
  <si>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</si>
  <si>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</si>
  <si>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</si>
  <si>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</si>
  <si>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</si>
  <si>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</si>
  <si>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</si>
  <si>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</si>
  <si>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</si>
  <si>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</si>
  <si>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</si>
  <si>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</si>
  <si>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</si>
  <si>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</si>
  <si>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</si>
  <si>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</si>
  <si>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</si>
  <si>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</si>
  <si>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</si>
  <si>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</si>
  <si>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</si>
  <si>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</si>
  <si>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</si>
  <si>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</si>
  <si>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</si>
  <si>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</si>
  <si>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</si>
  <si>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</si>
  <si>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</si>
  <si>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</si>
  <si>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</si>
  <si>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</si>
  <si>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</si>
  <si>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</si>
  <si>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</si>
  <si>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</si>
  <si>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</si>
  <si>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</si>
  <si>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</si>
  <si>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</si>
  <si>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</si>
  <si>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</si>
  <si>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</si>
  <si>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</si>
  <si>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</si>
  <si>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</si>
  <si>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</si>
  <si>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</si>
  <si>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</si>
  <si>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</si>
  <si>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</si>
  <si>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</si>
  <si>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</si>
  <si>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</si>
  <si>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</si>
  <si>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</si>
  <si>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</si>
  <si>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</si>
  <si>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</si>
  <si>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</si>
  <si>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</si>
  <si>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</si>
  <si>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</si>
  <si>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</si>
  <si>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</si>
  <si>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</si>
  <si>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</si>
  <si>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</si>
  <si>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</si>
  <si>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</si>
  <si>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</si>
  <si>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</si>
  <si>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</si>
  <si>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</si>
  <si>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</si>
  <si>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</si>
  <si>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</si>
  <si>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</si>
  <si>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</si>
  <si>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</si>
  <si>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</si>
  <si>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</si>
  <si>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</si>
  <si>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</si>
  <si>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</si>
  <si>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</si>
  <si>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</si>
  <si>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</si>
  <si>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</si>
  <si>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</si>
  <si>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</si>
  <si>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</si>
  <si>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</si>
  <si>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</si>
  <si>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</si>
  <si>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</si>
  <si>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</si>
  <si>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</si>
  <si>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</si>
  <si>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</si>
  <si>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</si>
  <si>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</si>
  <si>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</si>
  <si>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</si>
  <si>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</si>
  <si>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</si>
  <si>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</si>
  <si>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</si>
  <si>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</si>
  <si>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</si>
  <si>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</si>
  <si>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</si>
  <si>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</si>
  <si>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</si>
  <si>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</si>
  <si>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</si>
  <si>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</si>
  <si>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</si>
  <si>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</si>
  <si>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</si>
  <si>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</si>
  <si>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</si>
  <si>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</si>
  <si>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</si>
  <si>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</si>
  <si>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</si>
  <si>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</si>
  <si>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</si>
  <si>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</si>
  <si>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</si>
  <si>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</si>
  <si>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</si>
  <si>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</si>
  <si>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</si>
  <si>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</si>
  <si>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</si>
  <si>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</si>
  <si>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</si>
  <si>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</si>
  <si>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</si>
  <si>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</si>
  <si>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</si>
  <si>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</si>
  <si>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</si>
  <si>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</si>
  <si>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</si>
  <si>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</si>
  <si>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</si>
  <si>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</si>
  <si>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</si>
  <si>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</si>
  <si>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</si>
  <si>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</si>
  <si>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</si>
  <si>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</si>
  <si>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</si>
  <si>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</si>
  <si>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</si>
  <si>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</si>
  <si>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</si>
  <si>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</si>
  <si>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</si>
  <si>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</si>
  <si>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</si>
  <si>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</si>
  <si>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</si>
  <si>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</si>
  <si>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</si>
  <si>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</si>
  <si>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</si>
  <si>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</si>
  <si>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</si>
  <si>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</si>
  <si>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</si>
  <si>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</si>
  <si>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</si>
  <si>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</si>
  <si>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</si>
  <si>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</si>
  <si>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</si>
  <si>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</si>
  <si>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</si>
  <si>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</si>
  <si>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</si>
  <si>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</si>
  <si>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</si>
  <si>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</si>
  <si>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</si>
  <si>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</si>
  <si>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</si>
  <si>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</si>
  <si>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</si>
  <si>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</si>
  <si>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</si>
  <si>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</si>
  <si>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</si>
  <si>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</si>
  <si>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</si>
  <si>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</si>
  <si>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</si>
  <si>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</si>
  <si>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</si>
  <si>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</si>
  <si>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</si>
  <si>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</si>
  <si>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</si>
  <si>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</si>
  <si>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</si>
  <si>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</si>
  <si>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</si>
  <si>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</si>
  <si>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</si>
  <si>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</si>
  <si>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</si>
  <si>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</si>
  <si>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</si>
  <si>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</si>
  <si>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</si>
  <si>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</si>
  <si>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</si>
  <si>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</si>
  <si>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</si>
  <si>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</si>
  <si>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</si>
  <si>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</si>
  <si>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</si>
  <si>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</si>
  <si>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</si>
  <si>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</si>
  <si>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</si>
  <si>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</si>
  <si>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</si>
  <si>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</si>
  <si>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</si>
  <si>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</si>
  <si>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</si>
  <si>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</si>
  <si>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</si>
  <si>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</si>
  <si>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</si>
  <si>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</si>
  <si>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</si>
  <si>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</si>
  <si>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</si>
  <si>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</si>
  <si>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</si>
  <si>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</si>
  <si>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</si>
  <si>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</si>
  <si>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</si>
  <si>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</si>
  <si>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</si>
  <si>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</si>
  <si>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</si>
  <si>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</si>
  <si>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</si>
  <si>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</si>
  <si>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</si>
  <si>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</si>
  <si>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</si>
  <si>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</si>
  <si>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</si>
  <si>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</si>
  <si>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</si>
  <si>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</si>
  <si>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</si>
  <si>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</si>
  <si>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</si>
  <si>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</si>
  <si>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</si>
  <si>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</si>
  <si>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</si>
  <si>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</si>
  <si>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</si>
  <si>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</si>
  <si>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</si>
  <si>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</si>
  <si>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</si>
  <si>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</si>
  <si>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</si>
  <si>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</si>
  <si>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</si>
  <si>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</si>
  <si>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</si>
  <si>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</si>
  <si>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</si>
  <si>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</si>
  <si>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</si>
  <si>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</si>
  <si>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</si>
  <si>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</si>
  <si>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</si>
  <si>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</si>
  <si>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</si>
  <si>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</si>
  <si>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</si>
  <si>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</si>
  <si>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</si>
  <si>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</si>
  <si>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</si>
  <si>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</si>
  <si>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</si>
  <si>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</si>
  <si>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</si>
  <si>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</si>
  <si>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</si>
  <si>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</si>
  <si>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</si>
  <si>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</si>
  <si>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</si>
  <si>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</si>
  <si>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</si>
  <si>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</si>
  <si>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</si>
  <si>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</si>
  <si>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</si>
  <si>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</si>
  <si>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</si>
  <si>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</si>
  <si>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</si>
  <si>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</si>
  <si>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</si>
  <si>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</si>
  <si>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</si>
  <si>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</si>
  <si>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</si>
  <si>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</si>
  <si>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</si>
  <si>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</si>
  <si>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</si>
  <si>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</si>
  <si>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</si>
  <si>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</si>
  <si>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</si>
  <si>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</si>
  <si>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</si>
  <si>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</si>
  <si>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</si>
  <si>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</si>
  <si>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</si>
  <si>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</si>
  <si>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</si>
  <si>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</si>
  <si>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</si>
  <si>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</si>
  <si>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</si>
  <si>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</si>
  <si>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</si>
  <si>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</si>
  <si>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</si>
  <si>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</si>
  <si>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</si>
  <si>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</si>
  <si>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</si>
  <si>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</si>
  <si>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</si>
  <si>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</si>
  <si>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</si>
  <si>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</si>
  <si>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</si>
  <si>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</si>
  <si>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</si>
  <si>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</si>
  <si>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</si>
  <si>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</si>
  <si>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</si>
  <si>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</si>
  <si>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</si>
  <si>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</si>
  <si>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</si>
  <si>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</si>
  <si>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</si>
  <si>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</si>
  <si>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</si>
  <si>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</si>
  <si>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</si>
  <si>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</si>
  <si>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</si>
  <si>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</si>
  <si>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</si>
  <si>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</si>
  <si>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</si>
  <si>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</si>
  <si>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</si>
  <si>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</si>
  <si>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</si>
  <si>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</si>
  <si>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</si>
  <si>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</si>
  <si>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</si>
  <si>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</si>
  <si>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</si>
  <si>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</si>
  <si>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</si>
  <si>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</si>
  <si>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</si>
  <si>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</si>
  <si>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</si>
  <si>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</si>
  <si>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</si>
  <si>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</si>
  <si>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</si>
  <si>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</si>
  <si>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</si>
  <si>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</si>
  <si>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</si>
  <si>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</si>
  <si>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</si>
  <si>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</si>
  <si>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</si>
  <si>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</si>
  <si>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</si>
  <si>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</si>
  <si>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</si>
  <si>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</si>
  <si>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</si>
  <si>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</si>
  <si>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</si>
  <si>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</si>
  <si>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</si>
  <si>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</si>
  <si>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</si>
  <si>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</si>
  <si>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</si>
  <si>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</si>
  <si>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</si>
  <si>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</si>
  <si>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</si>
  <si>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</si>
  <si>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</si>
  <si>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</si>
  <si>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</si>
  <si>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</si>
  <si>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</si>
  <si>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</si>
  <si>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</si>
  <si>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</si>
  <si>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</si>
  <si>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</si>
  <si>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</si>
  <si>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</si>
  <si>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</si>
  <si>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</si>
  <si>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</si>
  <si>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</si>
  <si>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</si>
  <si>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</si>
  <si>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</si>
  <si>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</si>
  <si>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</si>
  <si>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</si>
  <si>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</si>
  <si>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</si>
  <si>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</si>
  <si>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</si>
  <si>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</si>
  <si>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</si>
  <si>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</si>
  <si>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</si>
  <si>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</si>
  <si>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</si>
  <si>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</si>
  <si>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</si>
  <si>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</si>
  <si>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</si>
  <si>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</si>
  <si>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</si>
  <si>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</si>
  <si>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</si>
  <si>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</si>
  <si>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</si>
  <si>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</si>
  <si>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</si>
  <si>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</si>
  <si>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</si>
  <si>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</si>
  <si>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</si>
  <si>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</si>
  <si>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</si>
  <si>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</si>
  <si>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</si>
  <si>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</si>
  <si>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</si>
  <si>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</si>
  <si>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</si>
  <si>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</si>
  <si>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</si>
  <si>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</si>
  <si>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</si>
  <si>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</si>
  <si>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</si>
  <si>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</si>
  <si>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</si>
  <si>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</si>
  <si>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</si>
  <si>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</si>
  <si>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</si>
  <si>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</si>
  <si>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</si>
  <si>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</si>
  <si>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</si>
  <si>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</si>
  <si>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</si>
  <si>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</si>
  <si>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</si>
  <si>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</si>
  <si>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</si>
  <si>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</si>
  <si>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</si>
  <si>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</si>
  <si>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</si>
  <si>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</si>
  <si>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</si>
  <si>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</si>
  <si>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</si>
  <si>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</si>
  <si>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</si>
  <si>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</si>
  <si>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</si>
  <si>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</si>
  <si>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</si>
  <si>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</si>
  <si>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</si>
  <si>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</si>
  <si>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</si>
  <si>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</si>
  <si>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</si>
  <si>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</si>
  <si>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</si>
  <si>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</si>
  <si>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</si>
  <si>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</si>
  <si>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</si>
  <si>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</si>
  <si>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</si>
  <si>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</si>
  <si>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</si>
  <si>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</si>
  <si>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</si>
  <si>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</si>
  <si>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</si>
  <si>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</si>
  <si>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</si>
  <si>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</si>
  <si>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</si>
  <si>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</si>
  <si>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</si>
  <si>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</si>
  <si>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</si>
  <si>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</si>
  <si>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</si>
  <si>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</si>
  <si>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</si>
  <si>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</si>
  <si>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</si>
  <si>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</si>
  <si>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</si>
  <si>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</si>
  <si>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</si>
  <si>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</si>
  <si>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</si>
  <si>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</si>
  <si>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</si>
  <si>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</si>
  <si>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</si>
  <si>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</si>
  <si>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</si>
  <si>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</si>
  <si>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</si>
  <si>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</si>
  <si>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</si>
  <si>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</si>
  <si>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</si>
  <si>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</si>
  <si>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</si>
  <si>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</si>
  <si>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</si>
  <si>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</si>
  <si>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</si>
  <si>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</si>
  <si>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</si>
  <si>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</si>
  <si>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</si>
  <si>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</si>
  <si>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</si>
  <si>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</si>
  <si>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</si>
  <si>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</si>
  <si>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</si>
  <si>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</si>
  <si>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</si>
  <si>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</si>
  <si>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</si>
  <si>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</si>
  <si>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</si>
  <si>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</si>
  <si>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</si>
  <si>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</si>
  <si>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</si>
  <si>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</si>
  <si>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</si>
  <si>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</si>
  <si>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</si>
  <si>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</si>
  <si>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</si>
  <si>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</si>
  <si>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</si>
  <si>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</si>
  <si>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</si>
  <si>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</si>
  <si>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</si>
  <si>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</si>
  <si>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</si>
  <si>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</si>
  <si>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</si>
  <si>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</si>
  <si>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</si>
  <si>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</si>
  <si>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</si>
  <si>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</si>
  <si>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</si>
  <si>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</si>
  <si>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</si>
  <si>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</si>
  <si>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</si>
  <si>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</si>
  <si>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</si>
  <si>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</si>
  <si>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</si>
  <si>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</si>
  <si>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</si>
  <si>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</si>
  <si>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</si>
  <si>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</si>
  <si>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</si>
  <si>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</si>
  <si>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</si>
  <si>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</si>
  <si>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</si>
  <si>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</si>
  <si>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</si>
  <si>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</si>
  <si>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</si>
  <si>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</si>
  <si>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</si>
  <si>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</si>
  <si>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</si>
  <si>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</si>
  <si>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</si>
  <si>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</si>
  <si>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</si>
  <si>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</si>
  <si>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</si>
  <si>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</si>
  <si>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</si>
  <si>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</si>
  <si>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</si>
  <si>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</si>
  <si>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</si>
  <si>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</si>
  <si>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</si>
  <si>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</si>
  <si>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</si>
  <si>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</si>
  <si>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</si>
  <si>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</si>
  <si>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</si>
  <si>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</si>
  <si>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</si>
  <si>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</si>
  <si>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</si>
  <si>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</si>
  <si>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</si>
  <si>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</si>
  <si>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</si>
  <si>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</si>
  <si>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</si>
  <si>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</si>
  <si>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</si>
  <si>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</si>
  <si>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</si>
  <si>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</si>
  <si>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</si>
  <si>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</si>
  <si>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</si>
  <si>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</si>
  <si>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</si>
  <si>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</si>
  <si>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</si>
  <si>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</si>
  <si>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</si>
  <si>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</si>
  <si>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</si>
  <si>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</si>
  <si>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</si>
  <si>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</si>
  <si>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</si>
  <si>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</si>
  <si>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</si>
  <si>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</si>
  <si>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</si>
  <si>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</si>
  <si>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</si>
  <si>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</si>
  <si>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</si>
  <si>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</si>
  <si>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</si>
  <si>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</si>
  <si>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</si>
  <si>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</si>
  <si>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</si>
  <si>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</si>
  <si>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</si>
  <si>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</si>
  <si>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</si>
  <si>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</si>
  <si>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</si>
  <si>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</si>
  <si>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</si>
  <si>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</si>
  <si>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</si>
  <si>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</si>
  <si>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</si>
  <si>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</si>
  <si>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</si>
  <si>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</si>
  <si>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</si>
  <si>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</si>
  <si>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</si>
  <si>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</si>
  <si>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</si>
  <si>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</si>
  <si>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</si>
  <si>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</si>
  <si>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</si>
  <si>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</si>
  <si>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</si>
  <si>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</si>
  <si>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</si>
  <si>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</si>
  <si>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</si>
  <si>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</si>
  <si>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</si>
  <si>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</si>
  <si>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</si>
  <si>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</si>
  <si>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</si>
  <si>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</si>
  <si>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</si>
  <si>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</si>
  <si>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</si>
  <si>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</si>
  <si>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</si>
  <si>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</si>
  <si>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</si>
  <si>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</si>
  <si>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</si>
  <si>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</si>
  <si>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</si>
  <si>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</si>
  <si>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</si>
  <si>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</si>
  <si>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</si>
  <si>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</si>
  <si>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</si>
  <si>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</si>
  <si>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</si>
  <si>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</si>
  <si>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</si>
  <si>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</si>
  <si>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</si>
  <si>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</si>
  <si>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</si>
  <si>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</si>
  <si>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</si>
  <si>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</si>
  <si>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</si>
  <si>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</si>
  <si>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</si>
  <si>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</si>
  <si>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</si>
  <si>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</si>
  <si>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</si>
  <si>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</si>
  <si>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</si>
  <si>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</si>
  <si>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</si>
  <si>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</si>
  <si>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</si>
  <si>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</si>
  <si>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</si>
  <si>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</si>
  <si>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</si>
  <si>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</si>
  <si>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</si>
  <si>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</si>
  <si>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</si>
  <si>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</si>
  <si>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</si>
  <si>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</si>
  <si>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</si>
  <si>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</si>
  <si>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</si>
  <si>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</si>
  <si>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</si>
  <si>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</si>
  <si>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</si>
  <si>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</si>
  <si>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</si>
  <si>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</si>
  <si>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</si>
  <si>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</si>
  <si>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</si>
  <si>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</si>
  <si>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</si>
  <si>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</si>
  <si>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</si>
  <si>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</si>
  <si>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</si>
  <si>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</si>
  <si>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</si>
  <si>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</si>
  <si>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</si>
  <si>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</si>
  <si>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</si>
  <si>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</si>
  <si>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</si>
  <si>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</si>
  <si>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</si>
  <si>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</si>
  <si>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</si>
  <si>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</si>
  <si>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</si>
  <si>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</si>
  <si>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</si>
  <si>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</si>
  <si>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</si>
  <si>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</si>
  <si>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</si>
  <si>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</si>
  <si>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</si>
  <si>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</si>
  <si>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</si>
  <si>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</si>
  <si>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</si>
  <si>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</si>
  <si>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</si>
  <si>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</si>
  <si>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</si>
  <si>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</si>
  <si>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</si>
  <si>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</si>
  <si>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</si>
  <si>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</si>
  <si>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</si>
  <si>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</si>
  <si>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</si>
  <si>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</si>
  <si>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</si>
  <si>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</si>
  <si>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</si>
  <si>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</si>
  <si>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</si>
  <si>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</si>
  <si>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</si>
  <si>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</si>
  <si>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</si>
  <si>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</si>
  <si>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</si>
  <si>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</si>
  <si>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</si>
  <si>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</si>
  <si>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</si>
  <si>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</si>
  <si>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</si>
  <si>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</si>
  <si>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</si>
  <si>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</si>
  <si>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</si>
  <si>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</si>
  <si>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</si>
  <si>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</si>
  <si>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</si>
  <si>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</si>
  <si>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</si>
  <si>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</si>
  <si>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</si>
  <si>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</si>
  <si>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</si>
  <si>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</si>
  <si>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</si>
  <si>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</si>
  <si>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</si>
  <si>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</si>
  <si>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</si>
  <si>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</si>
  <si>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</si>
  <si>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</si>
  <si>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</si>
  <si>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</si>
  <si>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</si>
  <si>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</si>
  <si>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</si>
  <si>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</si>
  <si>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</si>
  <si>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</si>
  <si>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</si>
  <si>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</si>
  <si>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</si>
  <si>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</si>
  <si>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</si>
  <si>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</si>
  <si>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</si>
  <si>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</si>
  <si>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</si>
  <si>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</si>
  <si>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</si>
  <si>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</si>
  <si>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</si>
  <si>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</si>
  <si>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</si>
  <si>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</si>
  <si>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</si>
  <si>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</si>
  <si>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</si>
  <si>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</si>
  <si>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</si>
  <si>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</si>
  <si>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</si>
  <si>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</si>
  <si>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</si>
  <si>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</si>
  <si>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</si>
  <si>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</si>
  <si>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</si>
  <si>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</si>
  <si>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</si>
  <si>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</si>
  <si>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</si>
  <si>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</si>
  <si>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</si>
  <si>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</si>
  <si>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</si>
  <si>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</si>
  <si>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</si>
  <si>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</si>
  <si>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</si>
  <si>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</si>
  <si>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</si>
  <si>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</si>
  <si>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</si>
  <si>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</si>
  <si>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</si>
  <si>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</si>
  <si>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</si>
  <si>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</si>
  <si>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</si>
  <si>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</si>
  <si>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</si>
  <si>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</si>
  <si>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</si>
  <si>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</si>
  <si>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</si>
  <si>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</si>
  <si>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</si>
  <si>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</si>
  <si>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</si>
  <si>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</si>
  <si>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</si>
  <si>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</si>
  <si>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</si>
  <si>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</si>
  <si>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</si>
  <si>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</si>
  <si>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</si>
  <si>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</si>
  <si>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</si>
  <si>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</si>
  <si>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</si>
  <si>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</si>
  <si>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</si>
  <si>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</si>
  <si>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</si>
  <si>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</si>
  <si>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</si>
  <si>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</si>
  <si>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</si>
  <si>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</si>
  <si>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</si>
  <si>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</si>
  <si>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</si>
  <si>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</si>
  <si>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</si>
  <si>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</si>
  <si>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</si>
  <si>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</si>
  <si>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</si>
  <si>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</si>
  <si>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</si>
  <si>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</si>
  <si>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</si>
  <si>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</si>
  <si>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</si>
  <si>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</si>
  <si>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</si>
  <si>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</si>
  <si>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</si>
  <si>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</si>
  <si>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</si>
  <si>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</si>
  <si>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</si>
  <si>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</si>
  <si>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</si>
  <si>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</si>
  <si>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</si>
  <si>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</si>
  <si>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</si>
  <si>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</si>
  <si>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</si>
  <si>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</si>
  <si>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</si>
  <si>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</si>
  <si>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</si>
  <si>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</si>
  <si>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</si>
  <si>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</si>
  <si>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</si>
  <si>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</si>
  <si>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</si>
  <si>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</si>
  <si>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</si>
  <si>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</si>
  <si>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</si>
  <si>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</si>
  <si>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</si>
  <si>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</si>
  <si>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</si>
  <si>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</si>
  <si>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</si>
  <si>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</si>
  <si>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</si>
  <si>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</si>
  <si>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</si>
  <si>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</si>
  <si>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</si>
  <si>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</si>
  <si>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</si>
  <si>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</si>
  <si>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</si>
  <si>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</si>
  <si>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</si>
  <si>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</si>
  <si>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</si>
  <si>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</si>
  <si>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</si>
  <si>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</si>
  <si>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</si>
  <si>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</si>
  <si>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</si>
  <si>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</si>
  <si>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</si>
  <si>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</si>
  <si>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</si>
  <si>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</si>
  <si>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</si>
  <si>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</si>
  <si>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</si>
  <si>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</si>
  <si>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</si>
  <si>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</si>
  <si>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</si>
  <si>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</si>
  <si>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</si>
  <si>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</si>
  <si>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</si>
  <si>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</si>
  <si>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</si>
  <si>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</si>
  <si>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</si>
  <si>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</si>
  <si>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</si>
  <si>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</si>
  <si>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</si>
  <si>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</si>
  <si>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</si>
  <si>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</si>
  <si>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</si>
  <si>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</si>
  <si>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</si>
  <si>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</si>
  <si>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</si>
  <si>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</si>
  <si>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</si>
  <si>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</si>
  <si>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</si>
  <si>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</si>
  <si>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</si>
  <si>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</si>
  <si>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</si>
  <si>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</si>
  <si>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</si>
  <si>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</si>
  <si>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</si>
  <si>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</si>
  <si>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</si>
  <si>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</si>
  <si>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</si>
  <si>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</si>
  <si>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</si>
  <si>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</si>
  <si>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</si>
  <si>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</si>
  <si>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</si>
  <si>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</si>
  <si>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</si>
  <si>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</si>
  <si>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</si>
  <si>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</si>
  <si>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</si>
  <si>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</si>
  <si>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</si>
  <si>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</si>
  <si>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</si>
  <si>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</si>
  <si>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</si>
  <si>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</si>
  <si>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</si>
  <si>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</si>
  <si>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</si>
  <si>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</si>
  <si>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</si>
  <si>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</si>
  <si>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</si>
  <si>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</si>
  <si>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</si>
  <si>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</si>
  <si>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</si>
  <si>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</si>
  <si>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</si>
  <si>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</si>
  <si>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</si>
  <si>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</si>
  <si>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</si>
  <si>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</si>
  <si>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</si>
  <si>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</si>
  <si>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</si>
  <si>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</si>
  <si>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</si>
  <si>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</si>
  <si>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</si>
  <si>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</si>
  <si>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</si>
  <si>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</si>
  <si>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</si>
  <si>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</si>
  <si>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</si>
  <si>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</si>
  <si>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</si>
  <si>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</si>
  <si>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</si>
  <si>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</si>
  <si>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</si>
  <si>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</si>
  <si>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</si>
  <si>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</si>
  <si>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</si>
  <si>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</si>
  <si>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</si>
  <si>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</si>
  <si>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</si>
  <si>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</si>
  <si>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</si>
  <si>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</si>
  <si>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</si>
  <si>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</si>
  <si>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</si>
  <si>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</si>
  <si>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</si>
  <si>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</si>
  <si>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</si>
  <si>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</si>
  <si>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</si>
  <si>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</si>
  <si>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</si>
  <si>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</si>
  <si>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</si>
  <si>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</si>
  <si>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</si>
  <si>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</si>
  <si>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</si>
  <si>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</si>
  <si>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</si>
  <si>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</si>
  <si>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</si>
  <si>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</si>
  <si>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</si>
  <si>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</si>
  <si>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</si>
  <si>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</si>
  <si>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</si>
  <si>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</si>
  <si>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</si>
  <si>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</si>
  <si>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</si>
  <si>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</si>
  <si>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</si>
  <si>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</si>
  <si>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</si>
  <si>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</si>
  <si>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</si>
  <si>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</si>
  <si>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</si>
  <si>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</si>
  <si>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</si>
  <si>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</si>
  <si>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</si>
  <si>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</si>
  <si>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</si>
  <si>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</si>
  <si>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</si>
  <si>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</si>
  <si>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</si>
  <si>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</si>
  <si>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</si>
  <si>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</si>
  <si>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</si>
  <si>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</si>
  <si>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</si>
  <si>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</si>
  <si>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</si>
  <si>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</si>
  <si>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</si>
  <si>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</si>
  <si>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</si>
  <si>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</si>
  <si>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</si>
  <si>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</si>
  <si>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</si>
  <si>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</si>
  <si>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</si>
  <si>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</si>
  <si>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</si>
  <si>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</si>
  <si>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</si>
  <si>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</si>
  <si>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</si>
  <si>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</si>
  <si>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</si>
  <si>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</si>
  <si>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</si>
  <si>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</si>
  <si>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</si>
  <si>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</si>
  <si>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</si>
  <si>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</si>
  <si>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</si>
  <si>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</si>
  <si>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</si>
  <si>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</si>
  <si>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</si>
  <si>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</si>
  <si>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</si>
  <si>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</si>
  <si>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</si>
  <si>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</si>
  <si>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</si>
  <si>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</si>
  <si>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</si>
  <si>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</si>
  <si>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</si>
  <si>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</si>
  <si>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</si>
  <si>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</si>
  <si>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</si>
  <si>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</si>
  <si>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</si>
  <si>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</si>
  <si>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</si>
  <si>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</si>
  <si>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</si>
  <si>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</si>
  <si>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</si>
  <si>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</si>
  <si>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</si>
  <si>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</si>
  <si>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</si>
  <si>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</si>
  <si>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</si>
  <si>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</si>
  <si>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</si>
  <si>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</si>
  <si>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</si>
  <si>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</si>
  <si>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</si>
  <si>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</si>
  <si>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</si>
  <si>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</si>
  <si>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</si>
  <si>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</si>
  <si>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</si>
  <si>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</si>
  <si>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</si>
  <si>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</si>
  <si>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</si>
  <si>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</si>
  <si>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</si>
  <si>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</si>
  <si>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</si>
  <si>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</si>
  <si>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</si>
  <si>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</si>
  <si>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</si>
  <si>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</si>
  <si>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</si>
  <si>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</si>
  <si>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</si>
  <si>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</si>
  <si>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</si>
  <si>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</si>
  <si>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</si>
  <si>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</si>
  <si>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</si>
  <si>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</si>
  <si>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</si>
  <si>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</si>
  <si>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</si>
  <si>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</si>
  <si>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</si>
  <si>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</si>
  <si>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</si>
  <si>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</si>
  <si>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</si>
  <si>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</si>
  <si>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</si>
  <si>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</si>
  <si>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</si>
  <si>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</si>
  <si>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</si>
  <si>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</si>
  <si>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</si>
  <si>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</si>
  <si>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</si>
  <si>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</si>
  <si>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</si>
  <si>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</si>
  <si>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</si>
  <si>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</si>
  <si>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</si>
  <si>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</si>
  <si>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</si>
  <si>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</si>
  <si>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</si>
  <si>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</si>
  <si>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</si>
  <si>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</si>
  <si>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</si>
  <si>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</si>
  <si>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</si>
  <si>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</si>
  <si>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</si>
  <si>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</si>
  <si>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</si>
  <si>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</si>
  <si>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</si>
  <si>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</si>
  <si>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</si>
  <si>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</si>
  <si>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</si>
  <si>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</si>
  <si>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</si>
  <si>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</si>
  <si>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</si>
  <si>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</si>
  <si>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</si>
  <si>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</si>
  <si>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</si>
  <si>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</si>
  <si>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</si>
  <si>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</si>
  <si>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</si>
  <si>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</si>
  <si>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</si>
  <si>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</si>
  <si>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</si>
  <si>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</si>
  <si>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</si>
  <si>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</si>
  <si>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</si>
  <si>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</si>
  <si>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</si>
  <si>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</si>
  <si>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</si>
  <si>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</si>
  <si>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</si>
  <si>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</si>
  <si>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</si>
  <si>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</si>
  <si>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</si>
  <si>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</si>
  <si>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</si>
  <si>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</si>
  <si>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</si>
  <si>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</si>
  <si>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</si>
  <si>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</si>
  <si>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</si>
  <si>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</si>
  <si>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</si>
  <si>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</si>
  <si>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</si>
  <si>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</si>
  <si>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</si>
  <si>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</si>
  <si>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</si>
  <si>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</si>
  <si>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</si>
  <si>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</si>
  <si>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</si>
  <si>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</si>
  <si>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</si>
  <si>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</si>
  <si>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</si>
  <si>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</si>
  <si>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</si>
  <si>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</si>
  <si>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</si>
  <si>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</si>
  <si>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</si>
  <si>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</si>
  <si>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</si>
  <si>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</si>
  <si>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</si>
  <si>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</si>
  <si>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</si>
  <si>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</si>
  <si>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</si>
  <si>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</si>
  <si>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</si>
  <si>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</si>
  <si>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</si>
  <si>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</si>
  <si>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</si>
  <si>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</si>
  <si>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</si>
  <si>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</si>
  <si>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</si>
  <si>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</si>
  <si>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</si>
  <si>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</si>
  <si>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</si>
  <si>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</si>
  <si>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</si>
  <si>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</si>
  <si>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</si>
  <si>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</si>
  <si>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</si>
  <si>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</si>
  <si>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</si>
  <si>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</si>
  <si>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</si>
  <si>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</si>
  <si>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</si>
  <si>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</si>
  <si>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</si>
  <si>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</si>
  <si>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</si>
  <si>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</si>
  <si>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</si>
  <si>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</si>
  <si>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</si>
  <si>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</si>
  <si>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</si>
  <si>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</si>
  <si>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</si>
  <si>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</si>
  <si>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</si>
  <si>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</si>
  <si>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</si>
  <si>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</si>
  <si>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</si>
  <si>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</si>
  <si>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</si>
  <si>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</si>
  <si>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</si>
  <si>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</si>
  <si>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</si>
  <si>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</si>
  <si>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</si>
  <si>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</si>
  <si>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</si>
  <si>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</si>
  <si>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</si>
  <si>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</si>
  <si>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</si>
  <si>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</si>
  <si>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</si>
  <si>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</si>
  <si>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</si>
  <si>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</si>
  <si>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</si>
  <si>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</si>
  <si>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</si>
  <si>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</si>
  <si>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</si>
  <si>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</si>
  <si>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</si>
  <si>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</si>
  <si>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</si>
  <si>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</si>
  <si>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</si>
  <si>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</si>
  <si>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</si>
  <si>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</si>
  <si>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</si>
  <si>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</si>
  <si>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</si>
  <si>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</si>
  <si>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</si>
  <si>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</si>
  <si>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</si>
  <si>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</si>
  <si>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</si>
  <si>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</si>
  <si>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</si>
  <si>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</si>
  <si>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</si>
  <si>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</si>
  <si>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</si>
  <si>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</si>
  <si>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</si>
  <si>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</si>
  <si>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</si>
  <si>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</si>
  <si>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</si>
  <si>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</si>
  <si>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</si>
  <si>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</si>
  <si>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</si>
  <si>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</si>
  <si>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</si>
  <si>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</si>
  <si>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</si>
  <si>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</si>
  <si>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</si>
  <si>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</si>
  <si>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</si>
  <si>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</si>
  <si>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</si>
  <si>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</si>
  <si>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</si>
  <si>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</si>
  <si>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</si>
  <si>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</si>
  <si>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</si>
  <si>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</si>
  <si>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</si>
  <si>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</si>
  <si>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</si>
  <si>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</si>
  <si>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</si>
  <si>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</si>
  <si>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</si>
  <si>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</si>
  <si>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</si>
  <si>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</si>
  <si>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</si>
  <si>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</si>
  <si>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</si>
  <si>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</si>
  <si>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</si>
  <si>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</si>
  <si>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</si>
  <si>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</si>
  <si>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</si>
  <si>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</si>
  <si>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</si>
  <si>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</si>
  <si>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</si>
  <si>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</si>
  <si>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</si>
  <si>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</si>
  <si>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</si>
  <si>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</si>
  <si>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</si>
  <si>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</si>
  <si>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</si>
  <si>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</si>
  <si>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</si>
  <si>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</si>
  <si>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</si>
  <si>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</si>
  <si>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</si>
  <si>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</si>
  <si>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</si>
  <si>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</si>
  <si>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</si>
  <si>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</si>
  <si>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</si>
  <si>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</si>
  <si>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</si>
  <si>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</si>
  <si>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</si>
  <si>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</si>
  <si>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</si>
  <si>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</si>
  <si>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</si>
  <si>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</si>
  <si>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</si>
  <si>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</si>
  <si>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</si>
  <si>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</si>
  <si>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</si>
  <si>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</si>
  <si>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</si>
  <si>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</si>
  <si>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</si>
  <si>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</si>
  <si>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</si>
  <si>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</si>
  <si>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</si>
  <si>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</si>
  <si>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</si>
  <si>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</si>
  <si>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</si>
  <si>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</si>
  <si>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</si>
  <si>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</si>
  <si>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</si>
  <si>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</si>
  <si>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</si>
  <si>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</si>
  <si>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</si>
  <si>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</si>
  <si>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</si>
  <si>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</si>
  <si>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</si>
  <si>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</si>
  <si>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</si>
  <si>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</si>
  <si>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</si>
  <si>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</si>
  <si>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</si>
  <si>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</si>
  <si>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</si>
  <si>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</si>
  <si>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</si>
  <si>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</si>
  <si>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</si>
  <si>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</si>
  <si>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</si>
  <si>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</si>
  <si>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</si>
  <si>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</si>
  <si>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</si>
  <si>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</si>
  <si>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</si>
  <si>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</si>
  <si>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</si>
  <si>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</si>
  <si>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</si>
  <si>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</si>
  <si>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</si>
  <si>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</si>
  <si>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</si>
  <si>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</si>
  <si>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</si>
  <si>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</si>
  <si>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</si>
  <si>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</si>
  <si>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</si>
  <si>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</si>
  <si>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</si>
  <si>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</si>
  <si>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</si>
  <si>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</si>
  <si>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</si>
  <si>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</si>
  <si>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</si>
  <si>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</si>
  <si>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</si>
  <si>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</si>
  <si>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</si>
  <si>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</si>
  <si>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</si>
  <si>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</si>
  <si>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</si>
  <si>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</si>
  <si>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</si>
  <si>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</si>
  <si>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</si>
  <si>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</si>
  <si>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</si>
  <si>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</si>
  <si>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</si>
  <si>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</si>
  <si>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</si>
  <si>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</si>
  <si>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</si>
  <si>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</si>
  <si>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</si>
  <si>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</si>
  <si>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</si>
  <si>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</si>
  <si>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</si>
  <si>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</si>
  <si>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</si>
  <si>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</si>
  <si>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</si>
  <si>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</si>
  <si>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</si>
  <si>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</si>
  <si>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</si>
  <si>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</si>
  <si>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</si>
  <si>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</si>
  <si>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</si>
  <si>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</si>
  <si>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</si>
  <si>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</si>
  <si>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</si>
  <si>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</si>
  <si>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</si>
  <si>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</si>
  <si>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</si>
  <si>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</si>
  <si>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</si>
  <si>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</si>
  <si>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</si>
  <si>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</si>
  <si>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</si>
  <si>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</si>
  <si>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</si>
  <si>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</si>
  <si>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</si>
  <si>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</si>
  <si>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</si>
  <si>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</si>
  <si>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</si>
  <si>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</si>
  <si>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</si>
  <si>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</si>
  <si>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</si>
  <si>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</si>
  <si>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</si>
  <si>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</si>
  <si>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</si>
  <si>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</si>
  <si>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</si>
  <si>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</si>
  <si>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</si>
  <si>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</si>
  <si>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</si>
  <si>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</si>
  <si>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</si>
  <si>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</si>
  <si>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</si>
  <si>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</si>
  <si>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</si>
  <si>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</si>
  <si>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</si>
  <si>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</si>
  <si>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</si>
  <si>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</si>
  <si>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</si>
  <si>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</si>
  <si>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</si>
  <si>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</si>
  <si>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</si>
  <si>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</si>
  <si>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</si>
  <si>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</si>
  <si>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</si>
  <si>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</si>
  <si>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</si>
  <si>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</si>
  <si>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</si>
  <si>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</si>
  <si>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</si>
  <si>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</si>
  <si>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</si>
  <si>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</si>
  <si>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</si>
  <si>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</si>
  <si>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</si>
  <si>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</si>
  <si>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</si>
  <si>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</si>
  <si>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</si>
  <si>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</si>
  <si>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</si>
  <si>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</si>
  <si>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</si>
  <si>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</si>
  <si>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</si>
  <si>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</si>
  <si>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</si>
  <si>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</si>
  <si>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</si>
  <si>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</si>
  <si>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</si>
  <si>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</si>
  <si>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</si>
  <si>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</si>
  <si>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</si>
  <si>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</si>
  <si>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</si>
  <si>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</si>
  <si>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</si>
  <si>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</si>
  <si>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</si>
  <si>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</si>
  <si>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</si>
  <si>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</si>
  <si>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</si>
  <si>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</si>
  <si>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</si>
  <si>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</si>
  <si>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</si>
  <si>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</si>
  <si>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</si>
  <si>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</si>
  <si>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</si>
  <si>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</si>
  <si>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</si>
  <si>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</si>
  <si>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</si>
  <si>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</si>
  <si>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</si>
  <si>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</si>
  <si>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</si>
  <si>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</si>
  <si>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</si>
  <si>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</si>
  <si>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</si>
  <si>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</si>
  <si>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</si>
  <si>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</si>
  <si>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</si>
  <si>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</si>
  <si>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</si>
  <si>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</si>
  <si>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</si>
  <si>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</si>
  <si>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</si>
  <si>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</si>
  <si>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</si>
  <si>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</si>
  <si>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</si>
  <si>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</si>
  <si>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</si>
  <si>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</si>
  <si>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</si>
  <si>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</si>
  <si>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</si>
  <si>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</si>
  <si>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</si>
  <si>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</si>
  <si>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</si>
  <si>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</si>
  <si>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</si>
  <si>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</si>
  <si>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</si>
  <si>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</si>
  <si>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</si>
  <si>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</si>
  <si>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</si>
  <si>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</si>
  <si>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</si>
  <si>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</si>
  <si>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</si>
  <si>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</si>
  <si>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</si>
  <si>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</si>
  <si>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</si>
  <si>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</si>
  <si>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</si>
  <si>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</si>
  <si>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</si>
  <si>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</si>
  <si>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</si>
  <si>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</si>
  <si>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</si>
  <si>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</si>
  <si>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</si>
  <si>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</si>
  <si>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</si>
  <si>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</si>
  <si>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</si>
  <si>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</si>
  <si>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</si>
  <si>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</si>
  <si>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</si>
  <si>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</si>
  <si>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</si>
  <si>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</si>
  <si>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</si>
  <si>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</si>
  <si>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</si>
  <si>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</si>
  <si>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</si>
  <si>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</si>
  <si>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</si>
  <si>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</si>
  <si>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</si>
  <si>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</si>
  <si>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</si>
  <si>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</si>
  <si>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</si>
  <si>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</si>
  <si>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</si>
  <si>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</si>
  <si>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</si>
  <si>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</si>
  <si>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</si>
  <si>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</si>
  <si>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</si>
  <si>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</si>
  <si>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</si>
  <si>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</si>
  <si>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</si>
  <si>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</si>
  <si>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</si>
  <si>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</si>
  <si>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</si>
  <si>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</si>
  <si>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</si>
  <si>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</si>
  <si>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</si>
  <si>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</si>
  <si>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</si>
  <si>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</si>
  <si>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</si>
  <si>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</si>
  <si>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</si>
  <si>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</si>
  <si>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</si>
  <si>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</si>
  <si>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</si>
  <si>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</si>
  <si>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</si>
  <si>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</si>
  <si>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</si>
  <si>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</si>
  <si>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</si>
  <si>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</si>
  <si>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</si>
  <si>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</si>
  <si>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</si>
  <si>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</si>
  <si>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</si>
  <si>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</si>
  <si>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</si>
  <si>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</si>
  <si>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</si>
  <si>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</si>
  <si>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</si>
  <si>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</si>
  <si>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</si>
  <si>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</si>
  <si>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</si>
  <si>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</si>
  <si>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</si>
  <si>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</si>
  <si>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</si>
  <si>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</si>
  <si>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</si>
  <si>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</si>
  <si>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</si>
  <si>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</si>
  <si>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</si>
  <si>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</si>
  <si>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</si>
  <si>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</si>
  <si>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</si>
  <si>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</si>
  <si>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</si>
  <si>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</si>
  <si>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</si>
  <si>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</si>
  <si>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</si>
  <si>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</si>
  <si>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</si>
  <si>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</si>
  <si>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</si>
  <si>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</si>
  <si>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</si>
  <si>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</si>
  <si>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</si>
  <si>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</si>
  <si>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</si>
  <si>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</si>
  <si>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</si>
  <si>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</si>
  <si>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</si>
  <si>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</si>
  <si>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</si>
  <si>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</si>
  <si>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</si>
  <si>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</si>
  <si>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</si>
  <si>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</si>
  <si>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</si>
  <si>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</si>
  <si>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</si>
  <si>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</si>
  <si>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</si>
  <si>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</si>
  <si>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</si>
  <si>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</si>
  <si>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</si>
  <si>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</si>
  <si>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</si>
  <si>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</si>
  <si>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</si>
  <si>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</si>
  <si>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</si>
  <si>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</si>
  <si>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</si>
  <si>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</si>
  <si>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</si>
  <si>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</si>
  <si>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</si>
  <si>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</si>
  <si>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</si>
  <si>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</si>
  <si>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</si>
  <si>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</si>
  <si>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</si>
  <si>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</si>
  <si>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</si>
  <si>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</si>
  <si>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</si>
  <si>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</si>
  <si>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</si>
  <si>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</si>
  <si>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</si>
  <si>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</si>
  <si>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</si>
  <si>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</si>
  <si>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</si>
  <si>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</si>
  <si>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</si>
  <si>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</si>
  <si>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</si>
  <si>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</si>
  <si>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</si>
  <si>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</si>
  <si>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</si>
  <si>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</si>
  <si>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</si>
  <si>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</si>
  <si>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</si>
  <si>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</si>
  <si>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</si>
  <si>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</si>
  <si>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</si>
  <si>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</si>
  <si>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</si>
  <si>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</si>
  <si>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</si>
  <si>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</si>
  <si>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</si>
  <si>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</si>
  <si>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</si>
  <si>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</si>
  <si>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</si>
  <si>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</si>
  <si>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</si>
  <si>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</si>
  <si>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</si>
  <si>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</si>
  <si>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</si>
  <si>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</si>
  <si>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</si>
  <si>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</si>
  <si>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</si>
  <si>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</si>
  <si>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</si>
  <si>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</si>
  <si>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</si>
  <si>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</si>
  <si>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</si>
  <si>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</si>
  <si>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</si>
  <si>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</si>
  <si>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</si>
  <si>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</si>
  <si>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</si>
  <si>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</si>
  <si>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</si>
  <si>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</si>
  <si>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</si>
  <si>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</si>
  <si>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</si>
  <si>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</si>
  <si>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</si>
  <si>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</si>
  <si>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</si>
  <si>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</si>
  <si>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</si>
  <si>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</si>
  <si>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</si>
  <si>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</si>
  <si>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</si>
  <si>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</si>
  <si>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</si>
  <si>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</si>
  <si>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</si>
  <si>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</si>
  <si>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</si>
  <si>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</si>
  <si>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</si>
  <si>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</si>
  <si>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</si>
  <si>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</si>
  <si>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</si>
  <si>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</si>
  <si>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</si>
  <si>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</si>
  <si>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</si>
  <si>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</si>
  <si>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</si>
  <si>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</si>
  <si>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</si>
  <si>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</si>
  <si>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</si>
  <si>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</si>
  <si>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</si>
  <si>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</si>
  <si>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</si>
  <si>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</si>
  <si>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</si>
  <si>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</si>
  <si>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</si>
  <si>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</si>
  <si>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</si>
  <si>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</si>
  <si>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</si>
  <si>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</si>
  <si>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</si>
  <si>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</si>
  <si>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</si>
  <si>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</si>
  <si>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</si>
  <si>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</si>
  <si>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</si>
  <si>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</si>
  <si>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</si>
  <si>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</si>
  <si>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</si>
  <si>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</si>
  <si>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</si>
  <si>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</si>
  <si>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</si>
  <si>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</si>
  <si>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</si>
  <si>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</si>
  <si>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</si>
  <si>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</si>
  <si>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</si>
  <si>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</si>
  <si>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</si>
  <si>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</si>
  <si>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</si>
  <si>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</si>
  <si>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</si>
  <si>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</si>
  <si>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</si>
  <si>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</si>
  <si>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</si>
  <si>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</si>
  <si>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</si>
  <si>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</si>
  <si>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</si>
  <si>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</si>
  <si>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</si>
  <si>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</si>
  <si>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</si>
  <si>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</si>
  <si>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</si>
  <si>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</si>
  <si>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</si>
  <si>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</si>
  <si>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</si>
  <si>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</si>
  <si>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</si>
  <si>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</si>
  <si>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</si>
  <si>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</si>
  <si>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</si>
  <si>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</si>
  <si>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</si>
  <si>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</si>
  <si>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</si>
  <si>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</si>
  <si>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</si>
  <si>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</si>
  <si>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</si>
  <si>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</si>
  <si>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</si>
  <si>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</si>
  <si>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</si>
  <si>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</si>
  <si>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</si>
  <si>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</si>
  <si>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</si>
  <si>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</si>
  <si>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</si>
  <si>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</si>
  <si>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</si>
  <si>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</si>
  <si>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</si>
  <si>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</si>
  <si>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</si>
  <si>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</si>
  <si>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</si>
  <si>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</si>
  <si>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</si>
  <si>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</si>
  <si>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</si>
  <si>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</si>
  <si>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</si>
  <si>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</si>
  <si>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</si>
  <si>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</si>
  <si>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</si>
  <si>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</si>
  <si>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</si>
  <si>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</si>
  <si>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</si>
  <si>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</si>
  <si>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</si>
  <si>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</si>
  <si>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</si>
  <si>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</si>
  <si>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</si>
  <si>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</si>
  <si>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</si>
  <si>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</si>
  <si>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</si>
  <si>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</si>
  <si>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</si>
  <si>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</si>
  <si>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</si>
  <si>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</si>
  <si>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</si>
  <si>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</si>
  <si>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</si>
  <si>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</si>
  <si>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</si>
  <si>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</si>
  <si>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</si>
  <si>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</si>
  <si>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</si>
  <si>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</si>
  <si>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</si>
  <si>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</si>
  <si>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</si>
  <si>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</si>
  <si>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</si>
  <si>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</si>
  <si>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</si>
  <si>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</si>
  <si>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</si>
  <si>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</si>
  <si>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</si>
  <si>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</si>
  <si>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</si>
  <si>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</si>
  <si>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</si>
  <si>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</si>
  <si>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</si>
  <si>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</si>
  <si>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</si>
  <si>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</si>
  <si>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</si>
  <si>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</si>
  <si>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</si>
  <si>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</si>
  <si>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</si>
  <si>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</si>
  <si>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</si>
  <si>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</si>
  <si>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</si>
  <si>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</si>
  <si>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</si>
  <si>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</si>
  <si>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</si>
  <si>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</si>
  <si>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</si>
  <si>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</si>
  <si>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</si>
  <si>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</si>
  <si>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</si>
  <si>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</si>
  <si>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</si>
  <si>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</si>
  <si>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</si>
  <si>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</si>
  <si>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</si>
  <si>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</si>
  <si>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</si>
  <si>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</si>
  <si>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</si>
  <si>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</si>
  <si>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</si>
  <si>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</si>
  <si>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</si>
  <si>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</si>
  <si>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</si>
  <si>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</si>
  <si>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</si>
  <si>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</si>
  <si>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</si>
  <si>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</si>
  <si>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</si>
  <si>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</si>
  <si>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</si>
  <si>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</si>
  <si>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</si>
  <si>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</si>
  <si>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</si>
  <si>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</si>
  <si>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</si>
  <si>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</si>
  <si>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</si>
  <si>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</si>
  <si>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</si>
  <si>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</si>
  <si>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</si>
  <si>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</si>
  <si>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</si>
  <si>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</si>
  <si>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</si>
  <si>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</si>
  <si>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</si>
  <si>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</si>
  <si>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</si>
  <si>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</si>
  <si>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</si>
  <si>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</si>
  <si>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</si>
  <si>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</si>
  <si>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</si>
  <si>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</si>
  <si>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</si>
  <si>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</si>
  <si>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</si>
  <si>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</si>
  <si>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</si>
  <si>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</si>
  <si>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</si>
  <si>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</si>
  <si>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</si>
  <si>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</si>
  <si>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</si>
  <si>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</si>
  <si>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</si>
  <si>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</si>
  <si>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</si>
  <si>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</si>
  <si>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</si>
  <si>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</si>
  <si>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</si>
  <si>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</si>
  <si>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</si>
  <si>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</si>
  <si>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</si>
  <si>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</si>
  <si>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</si>
  <si>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</si>
  <si>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</si>
  <si>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</si>
  <si>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</si>
  <si>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</si>
  <si>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</si>
  <si>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</si>
  <si>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</si>
  <si>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</si>
  <si>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</si>
  <si>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</si>
  <si>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</si>
  <si>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</si>
  <si>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</si>
  <si>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</si>
  <si>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</si>
  <si>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</si>
  <si>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</si>
  <si>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</si>
  <si>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</si>
  <si>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</si>
  <si>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</si>
  <si>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</si>
  <si>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</si>
  <si>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</si>
  <si>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</si>
  <si>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</si>
  <si>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</si>
  <si>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</si>
  <si>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</si>
  <si>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</si>
  <si>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</si>
  <si>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</si>
  <si>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</si>
  <si>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</si>
  <si>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</si>
  <si>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</si>
  <si>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</si>
  <si>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</si>
  <si>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</si>
  <si>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</si>
  <si>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</si>
  <si>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</si>
  <si>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</si>
  <si>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</si>
  <si>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</si>
  <si>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</si>
  <si>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</si>
  <si>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</si>
  <si>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</si>
  <si>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</si>
  <si>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</si>
  <si>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</si>
  <si>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</si>
  <si>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</si>
  <si>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</si>
  <si>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</si>
  <si>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</si>
  <si>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</si>
  <si>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</si>
  <si>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</si>
  <si>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</si>
  <si>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</si>
  <si>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</si>
  <si>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</si>
  <si>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</si>
  <si>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</si>
  <si>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</si>
  <si>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</si>
  <si>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</si>
  <si>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</si>
  <si>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</si>
  <si>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</si>
  <si>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</si>
  <si>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</si>
  <si>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</si>
  <si>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</si>
  <si>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</si>
  <si>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</si>
  <si>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</si>
  <si>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</si>
  <si>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</si>
  <si>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</si>
  <si>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</si>
  <si>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</si>
  <si>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</si>
  <si>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</si>
  <si>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</si>
  <si>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</si>
  <si>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</si>
  <si>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</si>
  <si>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</si>
  <si>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</si>
  <si>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</si>
  <si>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</si>
  <si>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</si>
  <si>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</si>
  <si>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</si>
  <si>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</si>
  <si>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</si>
  <si>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</si>
  <si>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</si>
  <si>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</si>
  <si>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</si>
  <si>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</si>
  <si>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</si>
  <si>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</si>
  <si>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</si>
  <si>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</si>
  <si>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</si>
  <si>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</si>
  <si>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</si>
  <si>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</si>
  <si>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</si>
  <si>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</si>
  <si>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</si>
  <si>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</si>
  <si>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</si>
  <si>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</si>
  <si>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</si>
  <si>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</si>
  <si>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</si>
  <si>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</si>
  <si>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</si>
  <si>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</si>
  <si>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</si>
  <si>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</si>
  <si>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</si>
  <si>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</si>
  <si>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</si>
  <si>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</si>
  <si>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</si>
  <si>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</si>
  <si>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</si>
  <si>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</si>
  <si>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</si>
  <si>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</si>
  <si>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</si>
  <si>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</si>
  <si>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</si>
  <si>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</si>
  <si>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</si>
  <si>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</si>
  <si>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</si>
  <si>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</si>
  <si>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</si>
  <si>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</si>
  <si>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</si>
  <si>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</si>
  <si>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</si>
  <si>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</si>
  <si>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</si>
  <si>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</si>
  <si>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</si>
  <si>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</si>
  <si>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</si>
  <si>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</si>
  <si>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</si>
  <si>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</si>
  <si>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</si>
  <si>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</si>
  <si>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</si>
  <si>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</si>
  <si>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</si>
  <si>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</si>
  <si>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</si>
  <si>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</si>
  <si>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</si>
  <si>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</si>
  <si>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</si>
  <si>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</si>
  <si>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</si>
  <si>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</si>
  <si>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</si>
  <si>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</si>
  <si>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</si>
  <si>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</si>
  <si>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</si>
  <si>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</si>
  <si>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</si>
  <si>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</si>
  <si>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</si>
  <si>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</si>
  <si>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</si>
  <si>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</si>
  <si>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</si>
  <si>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</si>
  <si>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</si>
  <si>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</si>
  <si>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</si>
  <si>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</si>
  <si>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</si>
  <si>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</si>
  <si>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</si>
  <si>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</si>
  <si>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</si>
  <si>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</si>
  <si>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</si>
  <si>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</si>
  <si>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</si>
  <si>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</si>
  <si>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</si>
  <si>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</si>
  <si>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</si>
  <si>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</si>
  <si>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</si>
  <si>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</si>
  <si>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</si>
  <si>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</si>
  <si>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</si>
  <si>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</si>
  <si>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</si>
  <si>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</si>
  <si>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</si>
  <si>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</si>
  <si>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</si>
  <si>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</si>
  <si>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</si>
  <si>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</si>
  <si>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</si>
  <si>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</si>
  <si>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</si>
  <si>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</si>
  <si>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</si>
  <si>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</si>
  <si>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</si>
  <si>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</si>
  <si>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</si>
  <si>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</si>
  <si>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</si>
  <si>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</si>
  <si>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</si>
  <si>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</si>
  <si>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</si>
  <si>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</si>
  <si>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</si>
  <si>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</si>
  <si>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</si>
  <si>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</si>
  <si>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</si>
  <si>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</si>
  <si>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</si>
  <si>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</si>
  <si>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</si>
  <si>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</si>
  <si>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</si>
  <si>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</si>
  <si>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</si>
  <si>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</si>
  <si>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</si>
  <si>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</si>
  <si>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</si>
  <si>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</si>
  <si>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</si>
  <si>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</si>
  <si>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</si>
  <si>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</si>
  <si>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</si>
  <si>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</si>
  <si>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</si>
  <si>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</si>
  <si>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</si>
  <si>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</si>
  <si>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</si>
  <si>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</si>
  <si>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</si>
  <si>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</si>
  <si>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</si>
  <si>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</si>
  <si>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</si>
  <si>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</si>
  <si>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</si>
  <si>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</si>
  <si>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</si>
  <si>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</si>
  <si>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</si>
  <si>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</si>
  <si>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</si>
  <si>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</si>
  <si>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</si>
  <si>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</si>
  <si>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</si>
  <si>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</si>
  <si>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</si>
  <si>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</si>
  <si>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</si>
  <si>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</si>
  <si>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</si>
  <si>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</si>
  <si>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</si>
  <si>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</si>
  <si>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</si>
  <si>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</si>
  <si>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</si>
  <si>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</si>
  <si>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</si>
  <si>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</si>
  <si>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</si>
  <si>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</si>
  <si>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</si>
  <si>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</si>
  <si>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</si>
  <si>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</si>
  <si>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</si>
  <si>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</si>
  <si>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</si>
  <si>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</si>
  <si>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</si>
  <si>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</si>
  <si>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</si>
  <si>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</si>
  <si>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</si>
  <si>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</si>
  <si>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</si>
  <si>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</si>
  <si>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</si>
  <si>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</si>
  <si>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</si>
  <si>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</si>
  <si>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</si>
  <si>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</si>
  <si>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</si>
  <si>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</si>
  <si>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</si>
  <si>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</si>
  <si>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</si>
  <si>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</si>
  <si>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</si>
  <si>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</si>
  <si>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</si>
  <si>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</si>
  <si>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</si>
  <si>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</si>
  <si>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</si>
  <si>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</si>
  <si>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</si>
  <si>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</si>
  <si>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</si>
  <si>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</si>
  <si>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</si>
  <si>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</si>
  <si>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</si>
  <si>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</si>
  <si>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</si>
  <si>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</si>
  <si>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</si>
  <si>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</si>
  <si>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</si>
  <si>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</si>
  <si>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</si>
  <si>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</si>
  <si>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</si>
  <si>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</si>
  <si>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</si>
  <si>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</si>
  <si>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</si>
  <si>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</si>
  <si>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</si>
  <si>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</si>
  <si>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</si>
  <si>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</si>
  <si>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</si>
  <si>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</si>
  <si>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</si>
  <si>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</si>
  <si>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</si>
  <si>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</si>
  <si>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</si>
  <si>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</si>
  <si>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</si>
  <si>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</si>
  <si>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</si>
  <si>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</si>
  <si>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</si>
  <si>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</si>
  <si>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</si>
  <si>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</si>
  <si>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</si>
  <si>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</si>
  <si>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</si>
  <si>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</si>
  <si>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</si>
  <si>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</si>
  <si>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</si>
  <si>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</si>
  <si>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</si>
  <si>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</si>
  <si>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</si>
  <si>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</si>
  <si>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</si>
  <si>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</si>
  <si>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</si>
  <si>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</si>
  <si>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</si>
  <si>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</si>
  <si>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</si>
  <si>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</si>
  <si>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</si>
  <si>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</si>
  <si>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</si>
  <si>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</si>
  <si>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</si>
  <si>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</si>
  <si>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</si>
  <si>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</si>
  <si>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</si>
  <si>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</si>
  <si>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</si>
  <si>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</si>
  <si>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</si>
  <si>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</si>
  <si>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</si>
  <si>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</si>
  <si>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</si>
  <si>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</si>
  <si>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</si>
  <si>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</si>
  <si>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</si>
  <si>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</si>
  <si>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</si>
  <si>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</si>
  <si>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</si>
  <si>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</si>
  <si>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</si>
  <si>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</si>
  <si>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</si>
  <si>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</si>
  <si>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</si>
  <si>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</si>
  <si>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</si>
  <si>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</si>
  <si>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</si>
  <si>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</si>
  <si>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</si>
  <si>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</si>
  <si>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</si>
  <si>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</si>
  <si>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</si>
  <si>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</si>
  <si>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</si>
  <si>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</si>
  <si>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</si>
  <si>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</si>
  <si>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</si>
  <si>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</si>
  <si>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</si>
  <si>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</si>
  <si>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</si>
  <si>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</si>
  <si>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</si>
  <si>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</si>
  <si>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</si>
  <si>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</si>
  <si>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</si>
  <si>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</si>
  <si>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</si>
  <si>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</si>
  <si>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</si>
  <si>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</si>
  <si>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</si>
  <si>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</si>
  <si>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</si>
  <si>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</si>
  <si>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</si>
  <si>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</si>
  <si>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</si>
  <si>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</si>
  <si>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</si>
  <si>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</si>
  <si>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</si>
  <si>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</si>
  <si>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</si>
  <si>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</si>
  <si>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</si>
  <si>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</si>
  <si>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</si>
  <si>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</si>
  <si>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</si>
  <si>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</si>
  <si>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</si>
  <si>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</si>
  <si>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</si>
  <si>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</si>
  <si>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</si>
  <si>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</si>
  <si>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</si>
  <si>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</si>
  <si>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</si>
  <si>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</si>
  <si>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</si>
  <si>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</si>
  <si>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</si>
  <si>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</si>
  <si>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</si>
  <si>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</si>
  <si>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</si>
  <si>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</si>
  <si>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</si>
  <si>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</si>
  <si>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</si>
  <si>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</si>
  <si>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</si>
  <si>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</si>
  <si>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</si>
  <si>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</si>
  <si>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</si>
  <si>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</si>
  <si>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</si>
  <si>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</si>
  <si>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</si>
  <si>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</si>
  <si>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</si>
  <si>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</si>
  <si>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</si>
  <si>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</si>
  <si>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</si>
  <si>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</si>
  <si>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</si>
  <si>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</si>
  <si>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</si>
  <si>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</si>
  <si>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</si>
  <si>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</si>
  <si>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</si>
  <si>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</si>
  <si>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</si>
  <si>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</si>
  <si>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</si>
  <si>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</si>
  <si>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</si>
  <si>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</si>
  <si>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</si>
  <si>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</si>
  <si>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</si>
  <si>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</si>
  <si>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</si>
  <si>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</si>
  <si>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</si>
  <si>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</si>
  <si>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</si>
  <si>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</si>
  <si>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</si>
  <si>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</si>
  <si>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</si>
  <si>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</si>
  <si>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</si>
  <si>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</si>
  <si>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</si>
  <si>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</si>
  <si>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</si>
  <si>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</si>
  <si>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</si>
  <si>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</si>
  <si>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</si>
  <si>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</si>
  <si>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</si>
  <si>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</si>
  <si>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</si>
  <si>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</si>
  <si>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</si>
  <si>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</si>
  <si>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</si>
  <si>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</si>
  <si>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</si>
  <si>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</si>
  <si>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</si>
  <si>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</si>
  <si>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</si>
  <si>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</si>
  <si>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</si>
  <si>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</si>
  <si>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</si>
  <si>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</si>
  <si>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</si>
  <si>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</si>
  <si>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</si>
  <si>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</si>
  <si>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</si>
  <si>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</si>
  <si>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</si>
  <si>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</si>
  <si>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</si>
  <si>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</si>
  <si>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</si>
  <si>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</si>
  <si>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</si>
  <si>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</si>
  <si>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</si>
  <si>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</si>
  <si>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</si>
  <si>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</si>
  <si>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</si>
  <si>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</si>
  <si>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</si>
  <si>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</si>
  <si>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</si>
  <si>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</si>
  <si>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</si>
  <si>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</si>
  <si>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</si>
  <si>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</si>
  <si>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</si>
  <si>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</si>
  <si>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</si>
  <si>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</si>
  <si>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</si>
  <si>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</si>
  <si>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</si>
  <si>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</si>
  <si>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</si>
  <si>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</si>
  <si>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</si>
  <si>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</si>
  <si>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</si>
  <si>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</si>
  <si>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</si>
  <si>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</si>
  <si>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</si>
  <si>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</si>
  <si>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</si>
  <si>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</si>
  <si>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</si>
  <si>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</si>
  <si>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</si>
  <si>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</si>
  <si>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</si>
  <si>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</si>
  <si>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</si>
  <si>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</si>
  <si>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</si>
  <si>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</si>
  <si>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</si>
  <si>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</si>
  <si>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</si>
  <si>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</si>
  <si>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</si>
  <si>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</si>
  <si>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</si>
  <si>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</si>
  <si>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</si>
  <si>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</si>
  <si>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</si>
  <si>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</si>
  <si>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</si>
  <si>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</si>
  <si>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</si>
  <si>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</si>
  <si>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</si>
  <si>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</si>
  <si>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</si>
  <si>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</si>
  <si>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</si>
  <si>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</si>
  <si>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</si>
  <si>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</si>
  <si>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</si>
  <si>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</si>
  <si>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</si>
  <si>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</si>
  <si>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</si>
  <si>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</si>
  <si>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</si>
  <si>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</si>
  <si>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</si>
  <si>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</si>
  <si>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</si>
  <si>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</si>
  <si>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</si>
  <si>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</si>
  <si>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</si>
  <si>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</si>
  <si>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</si>
  <si>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</si>
  <si>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</si>
  <si>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</si>
  <si>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</si>
  <si>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</si>
  <si>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</si>
  <si>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</si>
  <si>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</si>
  <si>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</si>
  <si>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</si>
  <si>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</si>
  <si>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</si>
  <si>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</si>
  <si>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</si>
  <si>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</si>
  <si>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</si>
  <si>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</si>
  <si>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</si>
  <si>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</si>
  <si>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</si>
  <si>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</si>
  <si>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</si>
  <si>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</si>
  <si>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</si>
  <si>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</si>
  <si>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</si>
  <si>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</si>
  <si>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</si>
  <si>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</si>
  <si>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</si>
  <si>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</si>
  <si>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</si>
  <si>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</si>
  <si>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</si>
  <si>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</si>
  <si>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</si>
  <si>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</si>
  <si>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</si>
  <si>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</si>
  <si>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</si>
  <si>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</si>
  <si>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</si>
  <si>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</si>
  <si>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</si>
  <si>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</si>
  <si>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</si>
  <si>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</si>
  <si>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</si>
  <si>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</si>
  <si>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</si>
  <si>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</si>
  <si>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</si>
  <si>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</si>
  <si>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</si>
  <si>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</si>
  <si>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</si>
  <si>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</si>
  <si>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</si>
  <si>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</si>
  <si>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</si>
  <si>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</si>
  <si>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</si>
  <si>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</si>
  <si>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</si>
  <si>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</si>
  <si>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</si>
  <si>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</si>
  <si>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</si>
  <si>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</si>
  <si>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</si>
  <si>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</si>
  <si>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</si>
  <si>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</si>
  <si>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</si>
  <si>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</si>
  <si>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</si>
  <si>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</si>
  <si>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</si>
  <si>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</si>
  <si>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</si>
  <si>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</si>
  <si>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</si>
  <si>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</si>
  <si>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</si>
  <si>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</si>
  <si>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</si>
  <si>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</si>
  <si>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</si>
  <si>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</si>
  <si>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</si>
  <si>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</si>
  <si>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</si>
  <si>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</si>
  <si>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</si>
  <si>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</si>
  <si>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</si>
  <si>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</si>
  <si>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</si>
  <si>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</si>
  <si>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</si>
  <si>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</si>
  <si>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</si>
  <si>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</si>
  <si>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</si>
  <si>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</si>
  <si>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</si>
  <si>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</si>
  <si>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</si>
  <si>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</si>
  <si>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</si>
  <si>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</si>
  <si>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</si>
  <si>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</si>
  <si>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</si>
  <si>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</si>
  <si>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</si>
  <si>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</si>
  <si>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</si>
  <si>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</si>
  <si>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</si>
  <si>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</si>
  <si>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</si>
  <si>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</si>
  <si>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</si>
  <si>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</si>
  <si>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</si>
  <si>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</si>
  <si>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</si>
  <si>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</si>
  <si>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</si>
  <si>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</si>
  <si>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</si>
  <si>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</si>
  <si>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</si>
  <si>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</si>
  <si>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</si>
  <si>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</si>
  <si>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</si>
  <si>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</si>
  <si>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</si>
  <si>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</si>
  <si>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</si>
  <si>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</si>
  <si>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</si>
  <si>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</si>
  <si>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</si>
  <si>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</si>
  <si>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</si>
  <si>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</si>
  <si>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</si>
  <si>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</si>
  <si>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</si>
  <si>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</si>
  <si>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</si>
  <si>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</si>
  <si>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</si>
  <si>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</si>
  <si>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</si>
  <si>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</si>
  <si>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</si>
  <si>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</si>
  <si>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</si>
  <si>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</si>
  <si>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</si>
  <si>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</si>
  <si>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</si>
  <si>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</si>
  <si>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</si>
  <si>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</si>
  <si>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</si>
  <si>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</si>
  <si>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</si>
  <si>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</si>
  <si>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</si>
  <si>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</si>
  <si>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</si>
  <si>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</si>
  <si>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</si>
  <si>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</si>
  <si>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</si>
  <si>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</si>
  <si>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</si>
  <si>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</si>
  <si>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</si>
  <si>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</si>
  <si>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</si>
  <si>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</si>
  <si>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</si>
  <si>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</si>
  <si>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</si>
  <si>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</si>
  <si>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</si>
  <si>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</si>
  <si>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</si>
  <si>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</si>
  <si>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</si>
  <si>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</si>
  <si>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</si>
  <si>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</si>
  <si>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</si>
  <si>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</si>
  <si>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</si>
  <si>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</si>
  <si>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</si>
  <si>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</si>
  <si>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</si>
  <si>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</si>
  <si>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</si>
  <si>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</si>
  <si>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</si>
  <si>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</si>
  <si>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</si>
  <si>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</si>
  <si>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</si>
  <si>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</si>
  <si>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</si>
  <si>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</si>
  <si>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</si>
  <si>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</si>
  <si>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</si>
  <si>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</si>
  <si>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</si>
  <si>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</si>
  <si>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</si>
  <si>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</si>
  <si>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</si>
  <si>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</si>
  <si>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</si>
  <si>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</si>
  <si>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</si>
  <si>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</si>
  <si>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</si>
  <si>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</si>
  <si>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</si>
  <si>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</si>
  <si>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</si>
  <si>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</si>
  <si>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</si>
  <si>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</si>
  <si>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</si>
  <si>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</si>
  <si>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</si>
  <si>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</si>
  <si>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</si>
  <si>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</si>
  <si>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</si>
  <si>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</si>
  <si>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</si>
  <si>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</si>
  <si>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</si>
  <si>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</si>
  <si>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</si>
  <si>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</si>
  <si>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</si>
  <si>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</si>
  <si>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</si>
  <si>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</si>
  <si>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</si>
  <si>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</si>
  <si>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</si>
  <si>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</si>
  <si>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</si>
  <si>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</si>
  <si>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</si>
  <si>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</si>
  <si>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</si>
  <si>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</si>
  <si>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</si>
  <si>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</si>
  <si>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</si>
  <si>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</si>
  <si>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</si>
  <si>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</si>
  <si>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</si>
  <si>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</si>
  <si>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</si>
  <si>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</si>
  <si>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</si>
  <si>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</si>
  <si>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</si>
  <si>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</si>
  <si>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</si>
  <si>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</si>
  <si>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</si>
  <si>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</si>
  <si>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</si>
  <si>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</si>
  <si>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</si>
  <si>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</si>
  <si>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</si>
  <si>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</si>
  <si>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</si>
  <si>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</si>
  <si>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</si>
  <si>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</si>
  <si>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</si>
  <si>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</si>
  <si>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</si>
  <si>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</si>
  <si>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</si>
  <si>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</si>
  <si>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</si>
  <si>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</si>
  <si>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</si>
  <si>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</si>
  <si>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</si>
  <si>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</si>
  <si>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</si>
  <si>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</si>
  <si>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</si>
  <si>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</si>
  <si>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</si>
  <si>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</si>
  <si>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</si>
  <si>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</si>
  <si>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</si>
  <si>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</si>
  <si>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</si>
  <si>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</si>
  <si>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</si>
  <si>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</si>
  <si>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</si>
  <si>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</si>
  <si>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</si>
  <si>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</si>
  <si>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</si>
  <si>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</si>
  <si>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</si>
  <si>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</si>
  <si>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</si>
  <si>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</si>
  <si>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</si>
  <si>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</si>
  <si>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</si>
  <si>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</si>
  <si>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</si>
  <si>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</si>
  <si>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</si>
  <si>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</si>
  <si>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</si>
  <si>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</si>
  <si>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</si>
  <si>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</si>
  <si>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</si>
  <si>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</si>
  <si>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</si>
  <si>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</si>
  <si>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</si>
  <si>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</si>
  <si>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</si>
  <si>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</si>
  <si>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</si>
  <si>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</si>
  <si>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</si>
  <si>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</si>
  <si>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</si>
  <si>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</si>
  <si>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</si>
  <si>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</si>
  <si>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</si>
  <si>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</si>
  <si>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</si>
  <si>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</si>
  <si>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</si>
  <si>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</si>
  <si>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</si>
  <si>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</si>
  <si>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</si>
  <si>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</si>
  <si>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</si>
  <si>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</si>
  <si>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</si>
  <si>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</si>
  <si>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</si>
  <si>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</si>
  <si>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</si>
  <si>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</si>
  <si>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</si>
  <si>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</si>
  <si>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</si>
  <si>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</si>
  <si>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</si>
  <si>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</si>
  <si>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</si>
  <si>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</si>
  <si>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</si>
  <si>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</si>
  <si>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</si>
  <si>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</si>
  <si>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</si>
  <si>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</si>
  <si>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</si>
  <si>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</si>
  <si>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</si>
  <si>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</si>
  <si>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</si>
  <si>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</si>
  <si>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</si>
  <si>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</si>
  <si>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</si>
  <si>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</si>
  <si>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</si>
  <si>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</si>
  <si>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</si>
  <si>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</si>
  <si>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</si>
  <si>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</si>
  <si>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</si>
  <si>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</si>
  <si>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</si>
  <si>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</si>
  <si>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</si>
  <si>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</si>
  <si>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</si>
  <si>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</si>
  <si>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</si>
  <si>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</si>
  <si>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</si>
  <si>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</si>
  <si>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</si>
  <si>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</si>
  <si>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</si>
  <si>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</si>
  <si>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</si>
  <si>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</si>
  <si>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</si>
  <si>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</si>
  <si>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</si>
  <si>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</si>
  <si>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</si>
  <si>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</si>
  <si>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</si>
  <si>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</si>
  <si>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</si>
  <si>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</si>
  <si>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</si>
  <si>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</si>
  <si>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</si>
  <si>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</si>
  <si>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</si>
  <si>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</si>
  <si>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</si>
  <si>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</si>
  <si>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</si>
  <si>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</si>
  <si>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</si>
  <si>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</si>
  <si>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</si>
  <si>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</si>
  <si>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</si>
  <si>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</si>
  <si>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</si>
  <si>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</si>
  <si>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</si>
  <si>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</si>
  <si>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</si>
  <si>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</si>
  <si>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</si>
  <si>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</si>
  <si>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</si>
  <si>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</si>
  <si>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</si>
  <si>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</si>
  <si>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</si>
  <si>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</si>
  <si>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</si>
  <si>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</si>
  <si>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</si>
  <si>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</si>
  <si>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</si>
  <si>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</si>
  <si>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</si>
  <si>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</si>
  <si>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</si>
  <si>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</si>
  <si>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</si>
  <si>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</si>
  <si>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</si>
  <si>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</si>
  <si>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</si>
  <si>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</si>
  <si>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</si>
  <si>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</si>
  <si>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</si>
  <si>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</si>
  <si>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</si>
  <si>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</si>
  <si>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</si>
  <si>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</si>
  <si>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</si>
  <si>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</si>
  <si>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</si>
  <si>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</si>
  <si>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</si>
  <si>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</si>
  <si>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</si>
  <si>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</si>
  <si>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</si>
  <si>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</si>
  <si>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</si>
  <si>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</si>
  <si>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</si>
  <si>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</si>
  <si>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</si>
  <si>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</si>
  <si>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</si>
  <si>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</si>
  <si>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</si>
  <si>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</si>
  <si>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</si>
  <si>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</si>
  <si>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</si>
  <si>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</si>
  <si>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</si>
  <si>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</si>
  <si>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</si>
  <si>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</si>
  <si>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</si>
  <si>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</si>
  <si>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</si>
  <si>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</si>
  <si>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</si>
  <si>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</si>
  <si>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</si>
  <si>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</si>
  <si>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</si>
  <si>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</si>
  <si>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</si>
  <si>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</si>
  <si>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</si>
  <si>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</si>
  <si>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</si>
  <si>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</si>
  <si>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</si>
  <si>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</si>
  <si>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</si>
  <si>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</si>
  <si>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</si>
  <si>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</si>
  <si>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</si>
  <si>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</si>
  <si>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</si>
  <si>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</si>
  <si>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</si>
  <si>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</si>
  <si>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</si>
  <si>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</si>
  <si>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</si>
  <si>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</si>
  <si>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</si>
  <si>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</si>
  <si>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</si>
  <si>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</si>
  <si>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</si>
  <si>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</si>
  <si>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</si>
  <si>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</si>
  <si>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</si>
  <si>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</si>
  <si>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</si>
  <si>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</si>
  <si>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</si>
  <si>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</si>
  <si>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</si>
  <si>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</si>
  <si>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</si>
  <si>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</si>
  <si>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</si>
  <si>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</si>
  <si>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</si>
  <si>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</si>
  <si>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</si>
  <si>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</si>
  <si>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</si>
  <si>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</si>
  <si>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</si>
  <si>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</si>
  <si>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</si>
  <si>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</si>
  <si>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</si>
  <si>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</si>
  <si>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</si>
  <si>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</si>
  <si>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</si>
  <si>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</si>
  <si>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</si>
  <si>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</si>
  <si>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</si>
  <si>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</si>
  <si>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</si>
  <si>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</si>
  <si>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</si>
  <si>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</si>
  <si>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</si>
  <si>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</si>
  <si>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</si>
  <si>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</si>
  <si>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</si>
  <si>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</si>
  <si>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</si>
  <si>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</si>
  <si>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</si>
  <si>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</si>
  <si>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</si>
  <si>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</si>
  <si>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</si>
  <si>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</si>
  <si>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</si>
  <si>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</si>
  <si>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</si>
  <si>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</si>
  <si>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</si>
  <si>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</si>
  <si>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</si>
  <si>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</si>
  <si>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</si>
  <si>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</si>
  <si>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</si>
  <si>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</si>
  <si>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</si>
  <si>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</si>
  <si>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</si>
  <si>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</si>
  <si>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</si>
  <si>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</si>
  <si>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</si>
  <si>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</si>
  <si>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</si>
  <si>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</si>
  <si>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</si>
  <si>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</si>
  <si>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</si>
  <si>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</si>
  <si>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</si>
  <si>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</si>
  <si>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</si>
  <si>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</si>
  <si>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</si>
  <si>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</si>
  <si>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</si>
  <si>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</si>
  <si>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</si>
  <si>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</si>
  <si>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</si>
  <si>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</si>
  <si>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</si>
  <si>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</si>
  <si>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</si>
  <si>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</si>
  <si>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</si>
  <si>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</si>
  <si>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</si>
  <si>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</si>
  <si>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</si>
  <si>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</si>
  <si>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</si>
  <si>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</si>
  <si>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</si>
  <si>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</si>
  <si>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</si>
  <si>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</si>
  <si>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</si>
  <si>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</si>
  <si>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</si>
  <si>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</si>
  <si>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</si>
  <si>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</si>
  <si>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</si>
  <si>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</si>
  <si>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</si>
  <si>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</si>
  <si>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</si>
  <si>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</si>
  <si>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</si>
  <si>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</si>
  <si>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</si>
  <si>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</si>
  <si>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</si>
  <si>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</si>
  <si>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</si>
  <si>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</si>
  <si>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</si>
  <si>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</si>
  <si>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</si>
  <si>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</si>
  <si>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</si>
  <si>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</si>
  <si>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</si>
  <si>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</si>
  <si>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</si>
  <si>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</si>
  <si>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</si>
  <si>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</si>
  <si>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</si>
  <si>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</si>
  <si>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</si>
  <si>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</si>
  <si>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</si>
  <si>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</si>
  <si>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</si>
  <si>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</si>
  <si>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</si>
  <si>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</si>
  <si>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</si>
  <si>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</si>
  <si>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</si>
  <si>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</si>
  <si>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</si>
  <si>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</si>
  <si>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</si>
  <si>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</si>
  <si>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</si>
  <si>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</si>
  <si>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</si>
  <si>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</si>
  <si>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</si>
  <si>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</si>
  <si>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</si>
  <si>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</si>
  <si>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</si>
  <si>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</si>
  <si>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</si>
  <si>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</si>
  <si>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</si>
  <si>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</si>
  <si>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</si>
  <si>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</si>
  <si>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</si>
  <si>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</si>
  <si>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</si>
  <si>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</si>
  <si>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</si>
  <si>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</si>
  <si>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</si>
  <si>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</si>
  <si>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</si>
  <si>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</si>
  <si>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</si>
  <si>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</si>
  <si>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</si>
  <si>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</si>
  <si>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</si>
  <si>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</si>
  <si>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</si>
  <si>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</si>
  <si>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</si>
  <si>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</si>
  <si>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</si>
  <si>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</si>
  <si>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</si>
  <si>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</si>
  <si>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</si>
  <si>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</si>
  <si>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</si>
  <si>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</si>
  <si>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</si>
  <si>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</si>
  <si>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</si>
  <si>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</si>
  <si>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</si>
  <si>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</si>
  <si>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</si>
  <si>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</si>
  <si>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</si>
  <si>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</si>
  <si>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</si>
  <si>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</si>
  <si>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</si>
  <si>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</si>
  <si>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</si>
  <si>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</si>
  <si>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</si>
  <si>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</si>
  <si>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</si>
  <si>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</si>
  <si>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</si>
  <si>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</si>
  <si>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</si>
  <si>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</si>
  <si>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</si>
  <si>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</si>
  <si>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</si>
  <si>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</si>
  <si>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</si>
  <si>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</si>
  <si>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</si>
  <si>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</si>
  <si>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</si>
  <si>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</si>
  <si>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</si>
  <si>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</si>
  <si>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</si>
  <si>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</si>
  <si>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</si>
  <si>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</si>
  <si>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</si>
  <si>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</si>
  <si>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</si>
  <si>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</si>
  <si>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</si>
  <si>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</si>
  <si>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</si>
  <si>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</si>
  <si>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</si>
  <si>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</si>
  <si>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</si>
  <si>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</si>
  <si>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</si>
  <si>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</si>
  <si>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</si>
  <si>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</si>
  <si>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</si>
  <si>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</si>
  <si>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</si>
  <si>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</si>
  <si>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</si>
  <si>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</si>
  <si>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</si>
  <si>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</si>
  <si>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</si>
  <si>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</si>
  <si>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</si>
  <si>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</si>
  <si>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</si>
  <si>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</si>
  <si>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</si>
  <si>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</si>
  <si>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</si>
  <si>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</si>
  <si>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</si>
  <si>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</si>
  <si>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</si>
  <si>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</si>
  <si>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</si>
  <si>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</si>
  <si>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</si>
  <si>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</si>
  <si>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</si>
  <si>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</si>
  <si>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</si>
  <si>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</si>
  <si>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</si>
  <si>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</si>
  <si>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</si>
  <si>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</si>
  <si>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</si>
  <si>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</si>
  <si>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</si>
  <si>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</si>
  <si>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</si>
  <si>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</si>
  <si>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</si>
  <si>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</si>
  <si>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</si>
  <si>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</si>
  <si>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</si>
  <si>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</si>
  <si>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</si>
  <si>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</si>
  <si>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</si>
  <si>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</si>
  <si>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</si>
  <si>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</si>
  <si>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</si>
  <si>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</si>
  <si>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</si>
  <si>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</si>
  <si>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</si>
  <si>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</si>
  <si>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</si>
  <si>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</si>
  <si>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</si>
  <si>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</si>
  <si>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</si>
  <si>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</si>
  <si>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</si>
  <si>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</si>
  <si>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</si>
  <si>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</si>
  <si>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</si>
  <si>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</si>
  <si>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</si>
  <si>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</si>
  <si>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</si>
  <si>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</si>
  <si>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</si>
  <si>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</si>
  <si>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</si>
  <si>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</si>
  <si>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</si>
  <si>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</si>
  <si>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</si>
  <si>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</si>
  <si>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</si>
  <si>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</si>
  <si>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</si>
  <si>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</si>
  <si>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</si>
  <si>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</si>
  <si>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</si>
  <si>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</si>
  <si>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</si>
  <si>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</si>
  <si>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</si>
  <si>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</si>
  <si>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</si>
  <si>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</si>
  <si>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</si>
  <si>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</si>
  <si>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</si>
  <si>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</si>
  <si>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</si>
  <si>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</si>
  <si>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</si>
  <si>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</si>
  <si>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</si>
  <si>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</si>
  <si>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</si>
  <si>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</si>
  <si>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</si>
  <si>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</si>
  <si>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</si>
  <si>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</si>
  <si>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</si>
  <si>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</si>
  <si>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</si>
  <si>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</si>
  <si>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</si>
  <si>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</si>
  <si>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</si>
  <si>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</si>
  <si>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</si>
  <si>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</si>
  <si>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</si>
  <si>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</si>
  <si>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</si>
  <si>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</si>
  <si>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</si>
  <si>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</si>
  <si>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</si>
  <si>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</si>
  <si>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</si>
  <si>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</si>
  <si>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</si>
  <si>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</si>
  <si>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</si>
  <si>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</si>
  <si>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</si>
  <si>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</si>
  <si>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</si>
  <si>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</si>
  <si>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</si>
  <si>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</si>
  <si>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</si>
  <si>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</si>
  <si>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</si>
  <si>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</si>
  <si>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</si>
  <si>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</si>
  <si>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</si>
  <si>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</si>
  <si>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</si>
  <si>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</si>
  <si>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</si>
  <si>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</si>
  <si>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</si>
  <si>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</si>
  <si>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</si>
  <si>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</si>
  <si>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</si>
  <si>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</si>
  <si>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</si>
  <si>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</si>
  <si>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</si>
  <si>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</si>
  <si>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</si>
  <si>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</si>
  <si>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</si>
  <si>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</si>
  <si>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</si>
  <si>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</si>
  <si>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</si>
  <si>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</si>
  <si>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</si>
  <si>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</si>
  <si>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</si>
  <si>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</si>
  <si>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</si>
  <si>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</si>
  <si>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</si>
  <si>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</si>
  <si>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</si>
  <si>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</si>
  <si>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</si>
  <si>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</si>
  <si>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</si>
  <si>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</si>
  <si>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</si>
  <si>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</si>
  <si>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</si>
  <si>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</si>
  <si>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</si>
  <si>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</si>
  <si>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</si>
  <si>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</si>
  <si>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</si>
  <si>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</si>
  <si>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</si>
  <si>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</si>
  <si>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</si>
  <si>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</si>
  <si>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</si>
  <si>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</si>
  <si>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</si>
  <si>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</si>
  <si>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</si>
  <si>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</si>
  <si>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</si>
  <si>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</si>
  <si>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</si>
  <si>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</si>
  <si>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</si>
  <si>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</si>
  <si>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</si>
  <si>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</si>
  <si>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</si>
  <si>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</si>
  <si>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</si>
  <si>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</si>
  <si>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</si>
  <si>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</si>
  <si>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</si>
  <si>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</si>
  <si>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</si>
  <si>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</si>
  <si>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</si>
  <si>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</si>
  <si>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</si>
  <si>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</si>
  <si>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</si>
  <si>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</si>
  <si>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</si>
  <si>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</si>
  <si>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</si>
  <si>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</si>
  <si>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</si>
  <si>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</si>
  <si>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</si>
  <si>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</si>
  <si>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</si>
  <si>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</si>
  <si>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</si>
  <si>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</si>
  <si>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</si>
  <si>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</si>
  <si>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</si>
  <si>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</si>
  <si>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</si>
  <si>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</si>
  <si>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</si>
  <si>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</si>
  <si>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</si>
  <si>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</si>
  <si>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</si>
  <si>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</si>
  <si>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</si>
  <si>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</si>
  <si>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</si>
  <si>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</si>
  <si>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</si>
  <si>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</si>
  <si>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</si>
  <si>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</si>
  <si>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</si>
  <si>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</si>
  <si>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</si>
  <si>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</si>
  <si>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</si>
  <si>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</si>
  <si>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</si>
  <si>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</si>
  <si>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</si>
  <si>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</si>
  <si>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</si>
  <si>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</si>
  <si>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</si>
  <si>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</si>
  <si>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</si>
  <si>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</si>
  <si>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</si>
  <si>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</si>
  <si>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</si>
  <si>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</si>
  <si>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</si>
  <si>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</si>
  <si>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</si>
  <si>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</si>
  <si>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</si>
  <si>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</si>
  <si>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</si>
  <si>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</si>
  <si>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</si>
  <si>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</si>
  <si>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</si>
  <si>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</si>
  <si>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</si>
  <si>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</si>
  <si>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</si>
  <si>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</si>
  <si>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</si>
  <si>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</si>
  <si>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</si>
  <si>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</si>
  <si>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</si>
  <si>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</si>
  <si>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</si>
  <si>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</si>
  <si>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</si>
  <si>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</si>
  <si>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</si>
  <si>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</si>
  <si>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</si>
  <si>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</si>
  <si>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</si>
  <si>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</si>
  <si>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</si>
  <si>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</si>
  <si>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</si>
  <si>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</si>
  <si>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</si>
  <si>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</si>
  <si>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</si>
  <si>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</si>
  <si>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</si>
  <si>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</si>
  <si>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</si>
  <si>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</si>
  <si>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</si>
  <si>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</si>
  <si>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</si>
  <si>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</si>
  <si>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</si>
  <si>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</si>
  <si>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</si>
  <si>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</si>
  <si>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</si>
  <si>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</si>
  <si>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</si>
  <si>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</si>
  <si>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</si>
  <si>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</si>
  <si>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</si>
  <si>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</si>
  <si>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</si>
  <si>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</si>
  <si>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</si>
  <si>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</si>
  <si>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</si>
  <si>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</si>
  <si>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</si>
  <si>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</si>
  <si>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</si>
  <si>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</si>
  <si>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</si>
  <si>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</si>
  <si>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</si>
  <si>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</si>
  <si>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</si>
  <si>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</si>
  <si>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</si>
  <si>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</si>
  <si>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</si>
  <si>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</si>
  <si>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</si>
  <si>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</si>
  <si>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</si>
  <si>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</si>
  <si>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</si>
  <si>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</si>
  <si>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</si>
  <si>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</si>
  <si>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</si>
  <si>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</si>
  <si>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</si>
  <si>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</si>
  <si>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</si>
  <si>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</si>
  <si>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</si>
  <si>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</si>
  <si>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</si>
  <si>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</si>
  <si>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</si>
  <si>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</si>
  <si>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</si>
  <si>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</si>
  <si>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</si>
  <si>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</si>
  <si>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</si>
  <si>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</si>
  <si>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</si>
  <si>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</si>
  <si>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</si>
  <si>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</si>
  <si>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</si>
  <si>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</si>
  <si>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</si>
  <si>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</si>
  <si>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</si>
  <si>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</si>
  <si>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</si>
  <si>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</si>
  <si>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</si>
  <si>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</si>
  <si>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</si>
  <si>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</si>
  <si>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</si>
  <si>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</si>
  <si>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</si>
  <si>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</si>
  <si>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</si>
  <si>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</si>
  <si>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</si>
  <si>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</si>
  <si>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</si>
  <si>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</si>
  <si>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</si>
  <si>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</si>
  <si>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</si>
  <si>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</si>
  <si>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</si>
  <si>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</si>
  <si>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</si>
  <si>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</si>
  <si>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</si>
  <si>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</si>
  <si>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</si>
  <si>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</si>
  <si>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</si>
  <si>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</si>
  <si>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</si>
  <si>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</si>
  <si>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</si>
  <si>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</si>
  <si>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</si>
  <si>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</si>
  <si>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</si>
  <si>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</si>
  <si>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</si>
  <si>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</si>
  <si>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</si>
  <si>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</si>
  <si>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</si>
  <si>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</si>
  <si>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</si>
  <si>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</si>
  <si>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</si>
  <si>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</si>
  <si>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</si>
  <si>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</si>
  <si>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</si>
  <si>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</si>
  <si>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</si>
  <si>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</si>
  <si>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</si>
  <si>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</si>
  <si>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</si>
  <si>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</si>
  <si>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</si>
  <si>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</si>
  <si>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</si>
  <si>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</si>
  <si>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</si>
  <si>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</si>
  <si>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</si>
  <si>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</si>
  <si>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</si>
  <si>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</si>
  <si>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</si>
  <si>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</si>
  <si>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</si>
  <si>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</si>
  <si>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</si>
  <si>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</si>
  <si>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</si>
  <si>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</si>
  <si>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</si>
  <si>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</si>
  <si>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</si>
  <si>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</si>
  <si>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</si>
  <si>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</si>
  <si>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</si>
  <si>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</si>
  <si>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</si>
  <si>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</si>
  <si>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</si>
  <si>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</si>
  <si>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</si>
  <si>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</si>
  <si>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</si>
  <si>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</si>
  <si>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</si>
  <si>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</si>
  <si>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</si>
  <si>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</si>
  <si>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</si>
  <si>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</si>
  <si>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</si>
  <si>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</si>
  <si>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</si>
  <si>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</si>
  <si>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</si>
  <si>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</si>
  <si>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</si>
  <si>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</si>
  <si>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</si>
  <si>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</si>
  <si>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</si>
  <si>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</si>
  <si>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</si>
  <si>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</si>
  <si>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</si>
  <si>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</si>
  <si>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</si>
  <si>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</si>
  <si>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</si>
  <si>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</si>
  <si>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</si>
  <si>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</si>
  <si>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</si>
  <si>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</si>
  <si>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</si>
  <si>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</si>
  <si>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</si>
  <si>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</si>
  <si>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</si>
  <si>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</si>
  <si>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</si>
  <si>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</si>
  <si>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</si>
  <si>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</si>
  <si>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</si>
  <si>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</si>
  <si>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</si>
  <si>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</si>
  <si>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</si>
  <si>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</si>
  <si>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</si>
  <si>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</si>
  <si>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</si>
  <si>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</si>
  <si>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</si>
  <si>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</si>
  <si>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</si>
  <si>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</si>
  <si>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</si>
  <si>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</si>
  <si>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</si>
  <si>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</si>
  <si>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</si>
  <si>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</si>
  <si>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</si>
  <si>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</si>
  <si>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</si>
  <si>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</si>
  <si>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</si>
  <si>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</si>
  <si>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</si>
  <si>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</si>
  <si>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</si>
  <si>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</si>
  <si>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</si>
  <si>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</si>
  <si>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</si>
  <si>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</si>
  <si>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</si>
  <si>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</si>
  <si>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</si>
  <si>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</si>
  <si>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</si>
  <si>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</si>
  <si>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</si>
  <si>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</si>
  <si>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</si>
  <si>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</si>
  <si>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</si>
  <si>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</si>
  <si>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</si>
  <si>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</si>
  <si>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</si>
  <si>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</si>
  <si>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</si>
  <si>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</si>
  <si>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</si>
  <si>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</si>
  <si>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</si>
  <si>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</si>
  <si>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</si>
  <si>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</si>
  <si>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</si>
  <si>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</si>
  <si>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</si>
  <si>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</si>
  <si>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</si>
  <si>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</si>
  <si>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</si>
  <si>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</si>
  <si>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</si>
  <si>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</si>
  <si>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</si>
  <si>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</si>
  <si>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</si>
  <si>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</si>
  <si>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</si>
  <si>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</si>
  <si>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</si>
  <si>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</si>
  <si>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</si>
  <si>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</si>
  <si>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</si>
  <si>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</si>
  <si>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</si>
  <si>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</si>
  <si>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</si>
  <si>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</si>
  <si>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</si>
  <si>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</si>
  <si>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</si>
  <si>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</si>
  <si>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</si>
  <si>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</si>
  <si>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</si>
  <si>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</si>
  <si>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</si>
  <si>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</si>
  <si>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</si>
  <si>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</si>
  <si>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</si>
  <si>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</si>
  <si>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</si>
  <si>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</si>
  <si>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</si>
  <si>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</si>
  <si>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</si>
  <si>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</si>
  <si>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</si>
  <si>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</si>
  <si>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</si>
  <si>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</si>
  <si>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</si>
  <si>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</si>
  <si>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</si>
  <si>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</si>
  <si>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</si>
  <si>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</si>
  <si>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</si>
  <si>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</si>
  <si>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</si>
  <si>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</si>
  <si>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</si>
  <si>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</si>
  <si>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</si>
  <si>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</si>
  <si>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</si>
  <si>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</si>
  <si>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</si>
  <si>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</si>
  <si>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</si>
  <si>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</si>
  <si>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</si>
  <si>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</si>
  <si>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</si>
  <si>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</si>
  <si>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</si>
  <si>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</si>
  <si>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</si>
  <si>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</si>
  <si>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</si>
  <si>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</si>
  <si>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</si>
  <si>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</si>
  <si>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</si>
  <si>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</si>
  <si>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</si>
  <si>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</si>
  <si>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</si>
  <si>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</si>
  <si>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</si>
  <si>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</si>
  <si>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</si>
  <si>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</si>
  <si>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</si>
  <si>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</si>
  <si>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</si>
  <si>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</si>
  <si>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</si>
  <si>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</si>
  <si>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</si>
  <si>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</si>
  <si>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</si>
  <si>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</si>
  <si>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</si>
  <si>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</si>
  <si>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</si>
  <si>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</si>
  <si>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</si>
  <si>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</si>
  <si>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</si>
  <si>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</si>
  <si>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</si>
  <si>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</si>
  <si>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</si>
  <si>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</si>
  <si>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</si>
  <si>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</si>
  <si>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</si>
  <si>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</si>
  <si>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</si>
  <si>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</si>
  <si>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</si>
  <si>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</si>
  <si>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</si>
  <si>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</si>
  <si>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</si>
  <si>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</si>
  <si>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</si>
  <si>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</si>
  <si>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</si>
  <si>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</si>
  <si>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</si>
  <si>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</si>
  <si>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</si>
  <si>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</si>
  <si>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</si>
  <si>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</si>
  <si>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</si>
  <si>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</si>
  <si>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</si>
  <si>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</si>
  <si>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</si>
  <si>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</si>
  <si>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</si>
  <si>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</si>
  <si>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</si>
  <si>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</si>
  <si>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</si>
  <si>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</si>
  <si>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</si>
  <si>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</si>
  <si>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</si>
  <si>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</si>
  <si>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</si>
  <si>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</si>
  <si>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</si>
  <si>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</si>
  <si>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</si>
  <si>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</si>
  <si>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</si>
  <si>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</si>
  <si>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</si>
  <si>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</si>
  <si>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</si>
  <si>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</si>
  <si>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</si>
  <si>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</si>
  <si>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</si>
  <si>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</si>
  <si>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</si>
  <si>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</si>
  <si>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</si>
  <si>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</si>
  <si>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</si>
  <si>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</si>
  <si>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</si>
  <si>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</si>
  <si>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</si>
  <si>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</si>
  <si>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</si>
  <si>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</si>
  <si>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</si>
  <si>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</si>
  <si>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</si>
  <si>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</si>
  <si>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</si>
  <si>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</si>
  <si>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</si>
  <si>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</si>
  <si>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</si>
  <si>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</si>
  <si>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</si>
  <si>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</si>
  <si>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</si>
  <si>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</si>
  <si>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</si>
  <si>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</si>
  <si>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</si>
  <si>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</si>
  <si>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</si>
  <si>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</si>
  <si>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</si>
  <si>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</si>
  <si>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</si>
  <si>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</si>
  <si>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</si>
  <si>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</si>
  <si>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</si>
  <si>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</si>
  <si>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</si>
  <si>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</si>
  <si>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</si>
  <si>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</si>
  <si>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</si>
  <si>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</si>
  <si>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</si>
  <si>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</si>
  <si>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</si>
  <si>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</si>
  <si>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</si>
  <si>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</si>
  <si>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</si>
  <si>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</si>
  <si>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</si>
  <si>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</si>
  <si>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</si>
  <si>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</si>
  <si>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</si>
  <si>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</si>
  <si>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</si>
  <si>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</si>
  <si>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</si>
  <si>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</si>
  <si>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</si>
  <si>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</si>
  <si>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</si>
  <si>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</si>
  <si>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</si>
  <si>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</si>
  <si>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</si>
  <si>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</si>
  <si>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</si>
  <si>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</si>
  <si>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</si>
  <si>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</si>
  <si>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</si>
  <si>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</si>
  <si>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</si>
  <si>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</si>
  <si>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</si>
  <si>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</si>
  <si>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</si>
  <si>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</si>
  <si>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</si>
  <si>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</si>
  <si>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</si>
  <si>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</si>
  <si>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</si>
  <si>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</si>
  <si>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</si>
  <si>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</si>
  <si>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</si>
  <si>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</si>
  <si>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</si>
  <si>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</si>
  <si>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</si>
  <si>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</si>
  <si>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</si>
  <si>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</si>
  <si>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</si>
  <si>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</si>
  <si>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</si>
  <si>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</si>
  <si>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</si>
  <si>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</si>
  <si>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</si>
  <si>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</si>
  <si>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</si>
  <si>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</si>
  <si>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</si>
  <si>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</si>
  <si>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</si>
  <si>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</si>
  <si>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</si>
  <si>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</si>
  <si>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</si>
  <si>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</si>
  <si>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</si>
  <si>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</si>
  <si>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</si>
  <si>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</si>
  <si>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</si>
  <si>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</si>
  <si>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</si>
  <si>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</si>
  <si>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</si>
  <si>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</si>
  <si>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</si>
  <si>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</si>
  <si>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</si>
  <si>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</si>
  <si>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</si>
  <si>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</si>
  <si>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</si>
  <si>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</si>
  <si>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</si>
  <si>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</si>
  <si>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</si>
  <si>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</si>
  <si>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</si>
  <si>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</si>
  <si>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</si>
  <si>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</si>
  <si>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</si>
  <si>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</si>
  <si>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</si>
  <si>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</si>
  <si>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</si>
  <si>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</si>
  <si>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</si>
  <si>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</si>
  <si>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</si>
  <si>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</si>
  <si>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</si>
  <si>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</si>
  <si>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</si>
  <si>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</si>
  <si>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</si>
  <si>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</si>
  <si>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</si>
  <si>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</si>
  <si>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</si>
  <si>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</si>
  <si>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</si>
  <si>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</si>
  <si>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</si>
  <si>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</si>
  <si>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</si>
  <si>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</si>
  <si>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</si>
  <si>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</si>
  <si>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</si>
  <si>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</si>
  <si>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</si>
  <si>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</si>
  <si>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</si>
  <si>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</si>
  <si>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</si>
  <si>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</si>
  <si>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</si>
  <si>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</si>
  <si>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</si>
  <si>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</si>
  <si>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</si>
  <si>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</si>
  <si>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</si>
  <si>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</si>
  <si>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</si>
  <si>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</si>
  <si>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</si>
  <si>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</si>
  <si>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</si>
  <si>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</si>
  <si>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</si>
  <si>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</si>
  <si>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</si>
  <si>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</si>
  <si>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</si>
  <si>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</si>
  <si>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</si>
  <si>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</si>
  <si>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</si>
  <si>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</si>
  <si>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</si>
  <si>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</si>
  <si>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</si>
  <si>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</si>
  <si>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</si>
  <si>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</si>
  <si>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</si>
  <si>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</si>
  <si>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</si>
  <si>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</si>
  <si>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</si>
  <si>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</si>
  <si>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</si>
  <si>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</si>
  <si>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</si>
  <si>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</si>
  <si>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</si>
  <si>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</si>
  <si>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</si>
  <si>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</si>
  <si>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</si>
  <si>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</si>
  <si>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</si>
  <si>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</si>
  <si>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</si>
  <si>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</si>
  <si>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</si>
  <si>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</si>
  <si>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</si>
  <si>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</si>
  <si>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</si>
  <si>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</si>
  <si>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</si>
  <si>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</si>
  <si>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</si>
  <si>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</si>
  <si>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</si>
  <si>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</si>
  <si>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</si>
  <si>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</si>
  <si>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</si>
  <si>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</si>
  <si>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</si>
  <si>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</si>
  <si>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</si>
  <si>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</si>
  <si>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</si>
  <si>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</si>
  <si>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</si>
  <si>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</si>
  <si>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</si>
  <si>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</si>
  <si>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</si>
  <si>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</si>
  <si>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</si>
  <si>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</si>
  <si>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</si>
  <si>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</si>
  <si>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</si>
  <si>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</si>
  <si>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</si>
  <si>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</si>
  <si>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</si>
  <si>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</si>
  <si>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</si>
  <si>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</si>
  <si>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</si>
  <si>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</si>
  <si>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</si>
  <si>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</si>
  <si>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</si>
  <si>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</si>
  <si>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</si>
  <si>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</si>
  <si>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</si>
  <si>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</si>
  <si>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</si>
  <si>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</si>
  <si>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</si>
  <si>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</si>
  <si>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</si>
  <si>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</si>
  <si>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</si>
  <si>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</si>
  <si>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</si>
  <si>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</si>
  <si>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</si>
  <si>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</si>
  <si>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</si>
  <si>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</si>
  <si>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</si>
  <si>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</si>
  <si>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</si>
  <si>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</si>
  <si>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</si>
  <si>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</si>
  <si>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</si>
  <si>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</si>
  <si>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</si>
  <si>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</si>
  <si>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</si>
  <si>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</si>
  <si>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</si>
  <si>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</si>
  <si>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</si>
  <si>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</si>
  <si>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</si>
  <si>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</si>
  <si>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</si>
  <si>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</si>
  <si>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</si>
  <si>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</si>
  <si>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</si>
  <si>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</si>
  <si>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</si>
  <si>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</si>
  <si>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</si>
  <si>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</si>
  <si>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</si>
  <si>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</si>
  <si>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</si>
  <si>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</si>
  <si>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</si>
  <si>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</si>
  <si>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</si>
  <si>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</si>
  <si>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</si>
  <si>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</si>
  <si>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</si>
  <si>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</si>
  <si>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</si>
  <si>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</si>
  <si>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</si>
  <si>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</si>
  <si>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</si>
  <si>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</si>
  <si>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</si>
  <si>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</si>
  <si>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</si>
  <si>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</si>
  <si>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</si>
  <si>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</si>
  <si>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</si>
  <si>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</si>
  <si>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</si>
  <si>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</si>
  <si>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</si>
  <si>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</si>
  <si>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</si>
  <si>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</si>
  <si>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</si>
  <si>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</si>
  <si>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</si>
  <si>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</si>
  <si>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</si>
  <si>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</si>
  <si>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</si>
  <si>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</si>
  <si>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</si>
  <si>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</si>
  <si>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</si>
  <si>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</si>
  <si>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</si>
  <si>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</si>
  <si>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</si>
  <si>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</si>
  <si>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</si>
  <si>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</si>
  <si>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</si>
  <si>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</si>
  <si>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</si>
  <si>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</si>
  <si>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</si>
  <si>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</si>
  <si>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</si>
  <si>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</si>
  <si>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</si>
  <si>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</si>
  <si>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</si>
  <si>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</si>
  <si>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</si>
  <si>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</si>
  <si>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</si>
  <si>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</si>
  <si>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</si>
  <si>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</si>
  <si>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</si>
  <si>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</si>
  <si>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</si>
  <si>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</si>
  <si>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</si>
  <si>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</si>
  <si>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</si>
  <si>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</si>
  <si>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</si>
  <si>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</si>
  <si>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</si>
  <si>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</si>
  <si>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</si>
  <si>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</si>
  <si>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</si>
  <si>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</si>
  <si>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</si>
  <si>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</si>
  <si>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</si>
  <si>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</si>
  <si>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</si>
  <si>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</si>
  <si>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</si>
  <si>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</si>
  <si>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</si>
  <si>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</si>
  <si>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</si>
  <si>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</si>
  <si>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</si>
  <si>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</si>
  <si>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</si>
  <si>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</si>
  <si>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</si>
  <si>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</si>
  <si>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</si>
  <si>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</si>
  <si>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</si>
  <si>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</si>
  <si>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</si>
  <si>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</si>
  <si>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</si>
  <si>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</si>
  <si>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</si>
  <si>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</si>
  <si>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</si>
  <si>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</si>
  <si>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</si>
  <si>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</si>
  <si>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</si>
  <si>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</si>
  <si>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</si>
  <si>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</si>
  <si>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</si>
  <si>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</si>
  <si>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</si>
  <si>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</si>
  <si>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</si>
  <si>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</si>
  <si>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</si>
  <si>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</si>
  <si>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</si>
  <si>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</si>
  <si>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</si>
  <si>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</si>
  <si>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</si>
  <si>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</si>
  <si>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</si>
  <si>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</si>
  <si>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</si>
  <si>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</si>
  <si>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</si>
  <si>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</si>
  <si>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</si>
  <si>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</si>
  <si>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</si>
  <si>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</si>
  <si>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</si>
  <si>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</si>
  <si>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</si>
  <si>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</si>
  <si>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</si>
  <si>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</si>
  <si>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</si>
  <si>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</si>
  <si>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</si>
  <si>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</si>
  <si>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</si>
  <si>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</si>
  <si>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</si>
  <si>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</si>
  <si>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</si>
  <si>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</si>
  <si>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</si>
  <si>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</si>
  <si>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</si>
  <si>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</si>
  <si>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</si>
  <si>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</si>
  <si>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</si>
  <si>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</si>
  <si>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</si>
  <si>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</si>
  <si>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</si>
  <si>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</si>
  <si>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</si>
  <si>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</si>
  <si>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</si>
  <si>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</si>
  <si>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</si>
  <si>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</si>
  <si>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</si>
  <si>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</si>
  <si>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</si>
  <si>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</si>
  <si>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</si>
  <si>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</si>
  <si>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</si>
  <si>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</si>
  <si>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</si>
  <si>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</si>
  <si>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</si>
  <si>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</si>
  <si>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</si>
  <si>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</si>
  <si>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</si>
  <si>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</si>
  <si>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</si>
  <si>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</si>
  <si>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</si>
  <si>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</si>
  <si>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</si>
  <si>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</si>
  <si>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</si>
  <si>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</si>
  <si>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</si>
  <si>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</si>
  <si>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</si>
  <si>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</si>
  <si>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</si>
  <si>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</si>
  <si>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</si>
  <si>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</si>
  <si>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</si>
  <si>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</si>
  <si>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</si>
  <si>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</si>
  <si>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</si>
  <si>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</si>
  <si>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</si>
  <si>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</si>
  <si>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</si>
  <si>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</si>
  <si>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</si>
  <si>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</si>
  <si>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</si>
  <si>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</si>
  <si>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</si>
  <si>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</si>
  <si>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</si>
  <si>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</si>
  <si>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</si>
  <si>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</si>
  <si>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</si>
  <si>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</si>
  <si>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</si>
  <si>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</si>
  <si>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</si>
  <si>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</si>
  <si>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</si>
  <si>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</si>
  <si>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</si>
  <si>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</si>
  <si>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</si>
  <si>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</si>
  <si>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</si>
  <si>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</si>
  <si>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</si>
  <si>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</si>
  <si>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</si>
  <si>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</si>
  <si>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</si>
  <si>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</si>
  <si>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</si>
  <si>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</si>
  <si>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</si>
  <si>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</si>
  <si>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</si>
  <si>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</si>
  <si>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</si>
  <si>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</si>
  <si>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</si>
  <si>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</si>
  <si>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</si>
  <si>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</si>
  <si>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</si>
  <si>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</si>
  <si>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</si>
  <si>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</si>
  <si>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</si>
  <si>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</si>
  <si>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</si>
  <si>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</si>
  <si>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</si>
  <si>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</si>
  <si>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</si>
  <si>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</si>
  <si>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</si>
  <si>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</si>
  <si>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</si>
  <si>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</si>
  <si>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</si>
  <si>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</si>
  <si>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</si>
  <si>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</si>
  <si>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</si>
  <si>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</si>
  <si>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</si>
  <si>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</si>
  <si>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</si>
  <si>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</si>
  <si>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</si>
  <si>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</si>
  <si>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</si>
  <si>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</si>
  <si>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</si>
  <si>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</si>
  <si>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</si>
  <si>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</si>
  <si>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</si>
  <si>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</si>
  <si>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</si>
  <si>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</si>
  <si>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</si>
  <si>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</si>
  <si>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</si>
  <si>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</si>
  <si>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</si>
  <si>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</si>
  <si>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</si>
  <si>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</si>
  <si>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</si>
  <si>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</si>
  <si>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</si>
  <si>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</si>
  <si>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</si>
  <si>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</si>
  <si>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</si>
  <si>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</si>
  <si>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</si>
  <si>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</si>
  <si>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</si>
  <si>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</si>
  <si>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</si>
  <si>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</si>
  <si>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</si>
  <si>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</si>
  <si>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</si>
  <si>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</si>
  <si>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</si>
  <si>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</si>
  <si>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</si>
  <si>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</si>
  <si>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</si>
  <si>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</si>
  <si>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</si>
  <si>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</si>
  <si>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</si>
  <si>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</si>
  <si>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</si>
  <si>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</si>
  <si>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</si>
  <si>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</si>
  <si>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</si>
  <si>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</si>
  <si>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</si>
  <si>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</si>
  <si>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</si>
  <si>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</si>
  <si>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</si>
  <si>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</si>
  <si>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</si>
  <si>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</si>
  <si>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</si>
  <si>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</si>
  <si>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</si>
  <si>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</si>
  <si>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</si>
  <si>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</si>
  <si>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</si>
  <si>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</si>
  <si>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</si>
  <si>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</si>
  <si>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</si>
  <si>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</si>
  <si>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</si>
  <si>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</si>
  <si>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</si>
  <si>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</si>
  <si>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</si>
  <si>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</si>
  <si>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</si>
  <si>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</si>
  <si>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</si>
  <si>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</si>
  <si>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</si>
  <si>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</si>
  <si>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</si>
  <si>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</si>
  <si>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</si>
  <si>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</si>
  <si>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</si>
  <si>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</si>
  <si>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</si>
  <si>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</si>
  <si>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</si>
  <si>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</si>
  <si>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</si>
  <si>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</si>
  <si>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</si>
  <si>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</si>
  <si>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</si>
  <si>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</si>
  <si>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</si>
  <si>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</si>
  <si>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</si>
  <si>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</si>
  <si>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</si>
  <si>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</si>
  <si>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</si>
  <si>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</si>
  <si>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</si>
  <si>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</si>
  <si>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</si>
  <si>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</si>
  <si>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</si>
  <si>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</si>
  <si>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</si>
  <si>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</si>
  <si>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</si>
  <si>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</si>
  <si>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</si>
  <si>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</si>
  <si>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</si>
  <si>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</si>
  <si>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</si>
  <si>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</si>
  <si>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</si>
  <si>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</si>
  <si>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</si>
  <si>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</si>
  <si>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</si>
  <si>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</si>
  <si>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</si>
  <si>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</si>
  <si>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</si>
  <si>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</si>
  <si>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</si>
  <si>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</si>
  <si>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</si>
  <si>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</si>
  <si>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</si>
  <si>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</si>
  <si>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</si>
  <si>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</si>
  <si>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</si>
  <si>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</si>
  <si>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</si>
  <si>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</si>
  <si>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</si>
  <si>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</si>
  <si>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</si>
  <si>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</si>
  <si>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</si>
  <si>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</si>
  <si>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</si>
  <si>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</si>
  <si>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</si>
  <si>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</si>
  <si>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</si>
  <si>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</si>
  <si>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</si>
  <si>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</si>
  <si>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</si>
  <si>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</si>
  <si>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</si>
  <si>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</si>
  <si>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</si>
  <si>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</si>
  <si>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</si>
  <si>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</si>
  <si>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</si>
  <si>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</si>
  <si>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</si>
  <si>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</si>
  <si>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</si>
  <si>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</si>
  <si>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</si>
  <si>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</si>
  <si>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</si>
  <si>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</si>
  <si>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</si>
  <si>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</si>
  <si>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</si>
  <si>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</si>
  <si>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</si>
  <si>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</si>
  <si>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</si>
  <si>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</si>
  <si>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</si>
  <si>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</si>
  <si>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</si>
  <si>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</si>
  <si>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</si>
  <si>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</si>
  <si>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</si>
  <si>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</si>
  <si>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</si>
  <si>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</si>
  <si>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</si>
  <si>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</si>
  <si>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</si>
  <si>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</si>
  <si>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</si>
  <si>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</si>
  <si>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</si>
  <si>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</si>
  <si>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</si>
  <si>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</si>
  <si>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</si>
  <si>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</si>
  <si>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</si>
  <si>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</si>
  <si>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</si>
  <si>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</si>
  <si>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</si>
  <si>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</si>
  <si>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</si>
  <si>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</si>
  <si>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</si>
  <si>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</si>
  <si>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</si>
  <si>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</si>
  <si>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</si>
  <si>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</si>
  <si>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</si>
  <si>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</si>
  <si>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</si>
  <si>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</si>
  <si>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</si>
  <si>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</si>
  <si>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</si>
  <si>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</si>
  <si>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</si>
  <si>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</si>
  <si>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</si>
  <si>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</si>
  <si>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</si>
  <si>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</si>
  <si>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</si>
  <si>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</si>
  <si>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</si>
  <si>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</si>
  <si>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</si>
  <si>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</si>
  <si>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</si>
  <si>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</si>
  <si>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</si>
  <si>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</si>
  <si>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</si>
  <si>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</si>
  <si>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</si>
  <si>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</si>
  <si>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</si>
  <si>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</si>
  <si>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</si>
  <si>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</si>
  <si>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</si>
  <si>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</si>
  <si>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</si>
  <si>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</si>
  <si>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</si>
  <si>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</si>
  <si>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</si>
  <si>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</si>
  <si>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</si>
  <si>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</si>
  <si>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</si>
  <si>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</si>
  <si>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</si>
  <si>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</si>
  <si>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</si>
  <si>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</si>
  <si>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</si>
  <si>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</si>
  <si>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</si>
  <si>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</si>
  <si>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</si>
  <si>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</si>
  <si>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</si>
  <si>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</si>
  <si>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</si>
  <si>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</si>
  <si>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</si>
  <si>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</si>
  <si>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</si>
  <si>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</si>
  <si>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</si>
  <si>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</si>
  <si>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</si>
  <si>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</si>
  <si>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</si>
  <si>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</si>
  <si>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</si>
  <si>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</si>
  <si>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</si>
  <si>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</si>
  <si>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</si>
  <si>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</si>
  <si>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</si>
  <si>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</si>
  <si>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</si>
  <si>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</si>
  <si>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</si>
  <si>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</si>
  <si>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</si>
  <si>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</si>
  <si>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</si>
  <si>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</si>
  <si>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</si>
  <si>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</si>
  <si>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</si>
  <si>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</si>
  <si>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</si>
  <si>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</si>
  <si>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</si>
  <si>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</si>
  <si>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</si>
  <si>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</si>
  <si>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</si>
  <si>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</si>
  <si>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</si>
  <si>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</si>
  <si>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</si>
  <si>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</si>
  <si>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</si>
  <si>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</si>
  <si>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</si>
  <si>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</si>
  <si>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</si>
  <si>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</si>
  <si>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</si>
  <si>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</si>
  <si>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</si>
  <si>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</si>
  <si>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</si>
  <si>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</si>
  <si>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</si>
  <si>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</si>
  <si>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</si>
  <si>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</si>
  <si>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</si>
  <si>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</si>
  <si>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</si>
  <si>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</si>
  <si>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</si>
  <si>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</si>
  <si>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</si>
  <si>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</si>
  <si>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</si>
  <si>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</si>
  <si>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</si>
  <si>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</si>
  <si>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</si>
  <si>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</si>
  <si>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</si>
  <si>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</si>
  <si>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</si>
  <si>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</si>
  <si>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</si>
  <si>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</si>
  <si>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</si>
  <si>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</si>
  <si>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</si>
  <si>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</si>
  <si>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</si>
  <si>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</si>
  <si>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</si>
  <si>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</si>
  <si>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</si>
  <si>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</si>
  <si>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</si>
  <si>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</si>
  <si>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</si>
  <si>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</si>
  <si>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</si>
  <si>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</si>
  <si>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</si>
  <si>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</si>
  <si>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</si>
  <si>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</si>
  <si>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</si>
  <si>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</si>
  <si>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</si>
  <si>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</si>
  <si>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</si>
  <si>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</si>
  <si>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</si>
  <si>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</si>
  <si>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</si>
  <si>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</si>
  <si>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</si>
  <si>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</si>
  <si>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</si>
  <si>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</si>
  <si>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</si>
  <si>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</si>
  <si>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</si>
  <si>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</si>
  <si>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</si>
  <si>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</si>
  <si>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</si>
  <si>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</si>
  <si>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</si>
  <si>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</si>
  <si>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</si>
  <si>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</si>
  <si>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</si>
  <si>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</si>
  <si>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</si>
  <si>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</si>
  <si>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</si>
  <si>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</si>
  <si>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</si>
  <si>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</si>
  <si>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</si>
  <si>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</si>
  <si>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</si>
  <si>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</si>
  <si>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</si>
  <si>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</si>
  <si>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</si>
  <si>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</si>
  <si>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</si>
  <si>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</si>
  <si>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</si>
  <si>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</si>
  <si>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</si>
  <si>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</si>
  <si>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</si>
  <si>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</si>
  <si>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</si>
  <si>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</si>
  <si>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</si>
  <si>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</si>
  <si>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</si>
  <si>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</si>
  <si>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</si>
  <si>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</si>
  <si>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</si>
  <si>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</si>
  <si>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</si>
  <si>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</si>
  <si>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</si>
  <si>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</si>
  <si>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</si>
  <si>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</si>
  <si>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</si>
  <si>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</si>
  <si>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</si>
  <si>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</si>
  <si>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</si>
  <si>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</si>
  <si>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</si>
  <si>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</si>
  <si>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</si>
  <si>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</si>
  <si>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</si>
  <si>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</si>
  <si>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</si>
  <si>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</si>
  <si>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</si>
  <si>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</si>
  <si>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</si>
  <si>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</si>
  <si>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</si>
  <si>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</si>
  <si>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</si>
  <si>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</si>
  <si>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</si>
  <si>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</si>
  <si>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</si>
  <si>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</si>
  <si>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</si>
  <si>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</si>
  <si>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</si>
  <si>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</si>
  <si>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</si>
  <si>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</si>
  <si>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</si>
  <si>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</si>
  <si>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</si>
  <si>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</si>
  <si>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</si>
  <si>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</si>
  <si>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</si>
  <si>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</si>
  <si>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</si>
  <si>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</si>
  <si>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</si>
  <si>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</si>
  <si>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</si>
  <si>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</si>
  <si>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</si>
  <si>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</si>
  <si>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</si>
  <si>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</si>
  <si>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</si>
  <si>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</si>
  <si>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</si>
  <si>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</si>
  <si>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</si>
  <si>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</si>
  <si>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</si>
  <si>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</si>
  <si>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</si>
  <si>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</si>
  <si>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</si>
  <si>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</si>
  <si>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</si>
  <si>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</si>
  <si>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</si>
  <si>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</si>
  <si>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</si>
  <si>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</si>
  <si>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</si>
  <si>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</si>
  <si>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</si>
  <si>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</si>
  <si>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</si>
  <si>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</si>
  <si>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</si>
  <si>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</si>
  <si>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</si>
  <si>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</si>
  <si>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</si>
  <si>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</si>
  <si>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</si>
  <si>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</si>
  <si>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</si>
  <si>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</si>
  <si>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</si>
  <si>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</si>
  <si>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</si>
  <si>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</si>
  <si>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</si>
  <si>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</si>
  <si>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</si>
  <si>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</si>
  <si>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</si>
  <si>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</si>
  <si>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</si>
  <si>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</si>
  <si>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</si>
  <si>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</si>
  <si>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</si>
  <si>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</si>
  <si>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</si>
  <si>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</si>
  <si>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</si>
  <si>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</si>
  <si>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</si>
  <si>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</si>
  <si>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</si>
  <si>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</si>
  <si>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</si>
  <si>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</si>
  <si>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</si>
  <si>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</si>
  <si>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</si>
  <si>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</si>
  <si>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</si>
  <si>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</si>
  <si>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</si>
  <si>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</si>
  <si>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</si>
  <si>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</si>
  <si>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</si>
  <si>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</si>
  <si>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</si>
  <si>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</si>
  <si>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</si>
  <si>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</si>
  <si>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</si>
  <si>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</si>
  <si>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</si>
  <si>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</si>
  <si>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</si>
  <si>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</si>
  <si>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</si>
  <si>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</si>
  <si>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</si>
  <si>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</si>
  <si>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</si>
  <si>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</si>
  <si>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</si>
  <si>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</si>
  <si>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</si>
  <si>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</si>
  <si>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</si>
  <si>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</si>
  <si>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</si>
  <si>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</si>
  <si>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</si>
  <si>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</si>
  <si>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</si>
  <si>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</si>
  <si>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</si>
  <si>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</si>
  <si>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</si>
  <si>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</si>
  <si>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</si>
  <si>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</si>
  <si>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</si>
  <si>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</si>
  <si>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</si>
  <si>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</si>
  <si>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</si>
  <si>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</si>
  <si>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</si>
  <si>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</si>
  <si>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</si>
  <si>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</si>
  <si>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</si>
  <si>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</si>
  <si>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</si>
  <si>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</si>
  <si>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</si>
  <si>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</si>
  <si>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</si>
  <si>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</si>
  <si>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</si>
  <si>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</si>
  <si>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</si>
  <si>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</si>
  <si>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</si>
  <si>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</si>
  <si>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</si>
  <si>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</si>
  <si>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</si>
  <si>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</si>
  <si>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</si>
  <si>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</si>
  <si>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</si>
  <si>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</si>
  <si>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</si>
  <si>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</si>
  <si>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</si>
  <si>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</si>
  <si>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</si>
  <si>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</si>
  <si>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</si>
  <si>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</si>
  <si>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</si>
  <si>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</si>
  <si>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</si>
  <si>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</si>
  <si>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</si>
  <si>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</si>
  <si>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</si>
  <si>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</si>
  <si>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</si>
  <si>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</si>
  <si>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</si>
  <si>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</si>
  <si>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</si>
  <si>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</si>
  <si>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</si>
  <si>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</si>
  <si>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</si>
  <si>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</si>
  <si>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</si>
  <si>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</si>
  <si>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</si>
  <si>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</si>
  <si>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</si>
  <si>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</si>
  <si>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</si>
  <si>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</si>
  <si>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</si>
  <si>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</si>
  <si>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</si>
  <si>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</si>
  <si>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</si>
  <si>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</si>
  <si>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</si>
  <si>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</si>
  <si>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</si>
  <si>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</si>
  <si>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</si>
  <si>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</si>
  <si>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</si>
  <si>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</si>
  <si>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</si>
  <si>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</si>
  <si>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</si>
  <si>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</si>
  <si>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</si>
  <si>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</si>
  <si>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</si>
  <si>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</si>
  <si>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</si>
  <si>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</si>
  <si>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</si>
  <si>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</si>
  <si>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</si>
  <si>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</si>
  <si>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</si>
  <si>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</si>
  <si>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</si>
  <si>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</si>
  <si>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</si>
  <si>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</si>
  <si>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</si>
  <si>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</si>
  <si>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</si>
  <si>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</si>
  <si>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</si>
  <si>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</si>
  <si>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</si>
  <si>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</si>
  <si>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</si>
  <si>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</si>
  <si>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</si>
  <si>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</si>
  <si>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</si>
  <si>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</si>
  <si>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</si>
  <si>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</si>
  <si>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</si>
  <si>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</si>
  <si>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</si>
  <si>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</si>
  <si>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</si>
  <si>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</si>
  <si>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</si>
  <si>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</si>
  <si>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</si>
  <si>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</si>
  <si>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</si>
  <si>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</si>
  <si>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</si>
  <si>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</si>
  <si>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</si>
  <si>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</si>
  <si>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</si>
  <si>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</si>
  <si>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</si>
  <si>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</si>
  <si>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</si>
  <si>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</si>
  <si>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</si>
  <si>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</si>
  <si>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</si>
  <si>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</si>
  <si>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</si>
  <si>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</si>
  <si>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</si>
  <si>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</si>
  <si>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</si>
  <si>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</si>
  <si>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</si>
  <si>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</si>
  <si>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</si>
  <si>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</si>
  <si>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</si>
  <si>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</si>
  <si>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</si>
  <si>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</si>
  <si>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</si>
  <si>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</si>
  <si>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</si>
  <si>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</si>
  <si>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</si>
  <si>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</si>
  <si>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</si>
  <si>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</si>
  <si>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</si>
  <si>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</si>
  <si>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</si>
  <si>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</si>
  <si>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</si>
  <si>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</si>
  <si>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</si>
  <si>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</si>
  <si>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</si>
  <si>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</si>
  <si>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</si>
  <si>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</si>
  <si>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</si>
  <si>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</si>
  <si>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</si>
  <si>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</si>
  <si>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</si>
  <si>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</si>
  <si>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</si>
  <si>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</si>
  <si>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</si>
  <si>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</si>
  <si>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</si>
  <si>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</si>
  <si>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</si>
  <si>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</si>
  <si>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</si>
  <si>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</si>
  <si>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</si>
  <si>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</si>
  <si>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</si>
  <si>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</si>
  <si>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</si>
  <si>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</si>
  <si>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</si>
  <si>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</si>
  <si>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</si>
  <si>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</si>
  <si>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</si>
  <si>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</si>
  <si>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</si>
  <si>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</si>
  <si>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</si>
  <si>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</si>
  <si>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</si>
  <si>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</si>
  <si>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</si>
  <si>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</si>
  <si>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</si>
  <si>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</si>
  <si>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</si>
  <si>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</si>
  <si>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</si>
  <si>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</si>
  <si>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</si>
  <si>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</si>
  <si>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</si>
  <si>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</si>
  <si>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</si>
  <si>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</si>
  <si>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</si>
  <si>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</si>
  <si>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</si>
  <si>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</si>
  <si>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</si>
  <si>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</si>
  <si>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</si>
  <si>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</si>
  <si>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</si>
  <si>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</si>
  <si>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</si>
  <si>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</si>
  <si>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</si>
  <si>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</si>
  <si>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</si>
  <si>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</si>
  <si>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</si>
  <si>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</si>
  <si>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</si>
  <si>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</si>
  <si>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</si>
  <si>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</si>
  <si>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</si>
  <si>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</si>
  <si>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</si>
  <si>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</si>
  <si>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</si>
  <si>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</si>
  <si>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</si>
  <si>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</si>
  <si>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</si>
  <si>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</si>
  <si>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</si>
  <si>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</si>
  <si>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</si>
  <si>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</si>
  <si>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</si>
  <si>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</si>
  <si>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</si>
  <si>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</si>
  <si>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</si>
  <si>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</si>
  <si>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</si>
  <si>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</si>
  <si>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</si>
  <si>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</si>
  <si>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</si>
  <si>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</si>
  <si>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</si>
  <si>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</si>
  <si>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</si>
  <si>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</si>
  <si>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</si>
  <si>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</si>
  <si>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</si>
  <si>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</si>
  <si>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</si>
  <si>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</si>
  <si>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</si>
  <si>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</si>
  <si>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</si>
  <si>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</si>
  <si>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</si>
  <si>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</si>
  <si>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</si>
  <si>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</si>
  <si>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</si>
  <si>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</si>
  <si>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</si>
  <si>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</si>
  <si>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</si>
  <si>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</si>
  <si>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</si>
  <si>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</si>
  <si>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</si>
  <si>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</si>
  <si>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</si>
  <si>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</si>
  <si>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</si>
  <si>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</si>
  <si>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</si>
  <si>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</si>
  <si>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</si>
  <si>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</si>
  <si>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</si>
  <si>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</si>
  <si>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</si>
  <si>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</si>
  <si>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</si>
  <si>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</si>
  <si>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</si>
  <si>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</si>
  <si>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</si>
  <si>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</si>
  <si>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</si>
  <si>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</si>
  <si>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</si>
  <si>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</si>
  <si>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</si>
  <si>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</si>
  <si>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</si>
  <si>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</si>
  <si>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</si>
  <si>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</si>
  <si>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</si>
  <si>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</si>
  <si>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</si>
  <si>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</si>
  <si>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</si>
  <si>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</si>
  <si>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</si>
  <si>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</si>
  <si>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</si>
  <si>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</si>
  <si>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</si>
  <si>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</si>
  <si>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</si>
  <si>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</si>
  <si>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</si>
  <si>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</si>
  <si>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</si>
  <si>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</si>
  <si>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</si>
  <si>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</si>
  <si>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</si>
  <si>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</si>
  <si>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</si>
  <si>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</si>
  <si>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</si>
  <si>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</si>
  <si>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</si>
  <si>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</si>
  <si>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</si>
  <si>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</si>
  <si>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</si>
  <si>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</si>
  <si>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</si>
  <si>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</si>
  <si>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</si>
  <si>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</si>
  <si>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</si>
  <si>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</si>
  <si>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</si>
  <si>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</si>
  <si>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</si>
  <si>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</si>
  <si>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</si>
  <si>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</si>
  <si>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</si>
  <si>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</si>
  <si>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</si>
  <si>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</si>
  <si>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</si>
  <si>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</si>
  <si>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</si>
  <si>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</si>
  <si>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</si>
  <si>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</si>
  <si>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</si>
  <si>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</si>
  <si>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</si>
  <si>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</si>
  <si>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</si>
  <si>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</si>
  <si>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</si>
  <si>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</si>
  <si>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</si>
  <si>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</si>
  <si>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</si>
  <si>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</si>
  <si>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</si>
  <si>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</si>
  <si>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</si>
  <si>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</si>
  <si>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</si>
  <si>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</si>
  <si>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</si>
  <si>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</si>
  <si>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</si>
  <si>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</si>
  <si>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</si>
  <si>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</si>
  <si>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</si>
  <si>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</si>
  <si>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</si>
  <si>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</si>
  <si>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</si>
  <si>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</si>
  <si>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</si>
  <si>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</si>
  <si>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</si>
  <si>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</si>
  <si>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</si>
  <si>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</si>
  <si>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</si>
  <si>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</si>
  <si>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</si>
  <si>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</si>
  <si>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</si>
  <si>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</si>
  <si>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</si>
  <si>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</si>
  <si>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</si>
  <si>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</si>
  <si>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</si>
  <si>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</si>
  <si>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</si>
  <si>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</si>
  <si>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</si>
  <si>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</si>
  <si>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</si>
  <si>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</si>
  <si>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</si>
  <si>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</si>
  <si>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</si>
  <si>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</si>
  <si>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</si>
  <si>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</si>
  <si>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</si>
  <si>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</si>
  <si>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</si>
  <si>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</si>
  <si>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</si>
  <si>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</si>
  <si>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</si>
  <si>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</si>
  <si>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</si>
  <si>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</si>
  <si>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</si>
  <si>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</si>
  <si>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</si>
  <si>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</si>
  <si>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</si>
  <si>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</si>
  <si>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</si>
  <si>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</si>
  <si>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</si>
  <si>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</si>
  <si>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</si>
  <si>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</si>
  <si>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</si>
  <si>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</si>
  <si>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</si>
  <si>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</si>
  <si>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</si>
  <si>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</si>
  <si>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</si>
  <si>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</si>
  <si>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</si>
  <si>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</si>
  <si>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</si>
  <si>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</si>
  <si>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</si>
  <si>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</si>
  <si>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</si>
  <si>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</si>
  <si>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</si>
  <si>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</si>
  <si>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</si>
  <si>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</si>
  <si>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</si>
  <si>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</si>
  <si>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</si>
  <si>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</si>
  <si>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</si>
  <si>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</si>
  <si>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</si>
  <si>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</si>
  <si>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</si>
  <si>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</si>
  <si>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</si>
  <si>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</si>
  <si>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</si>
  <si>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</si>
  <si>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</si>
  <si>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</si>
  <si>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</si>
  <si>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</si>
  <si>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</si>
  <si>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</si>
  <si>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</si>
  <si>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</si>
  <si>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</si>
  <si>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</si>
  <si>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</si>
  <si>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</si>
  <si>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</si>
  <si>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</si>
  <si>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</si>
  <si>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</si>
  <si>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</si>
  <si>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</si>
  <si>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</si>
  <si>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</si>
  <si>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</si>
  <si>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</si>
  <si>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</si>
  <si>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</si>
  <si>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</si>
  <si>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</si>
  <si>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</si>
  <si>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</si>
  <si>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</si>
  <si>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</si>
  <si>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</si>
  <si>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</si>
  <si>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</si>
  <si>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</si>
  <si>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</si>
  <si>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</si>
  <si>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</si>
  <si>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</si>
  <si>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</si>
  <si>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</si>
  <si>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</si>
  <si>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</si>
  <si>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</si>
  <si>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</si>
  <si>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</si>
  <si>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</si>
  <si>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</si>
  <si>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</si>
  <si>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</si>
  <si>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</si>
  <si>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</si>
  <si>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</si>
  <si>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</si>
  <si>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</si>
  <si>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</si>
  <si>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</si>
  <si>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</si>
  <si>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</si>
  <si>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</si>
  <si>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</si>
  <si>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</si>
  <si>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</si>
  <si>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</si>
  <si>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</si>
  <si>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</si>
  <si>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</si>
  <si>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</si>
  <si>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</si>
  <si>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</si>
  <si>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</si>
  <si>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</si>
  <si>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</si>
  <si>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</si>
  <si>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</si>
  <si>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</si>
  <si>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</si>
  <si>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</si>
  <si>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</si>
  <si>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</si>
  <si>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</si>
  <si>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</si>
  <si>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</si>
  <si>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</si>
  <si>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</si>
  <si>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</si>
  <si>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</si>
  <si>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</si>
  <si>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</si>
  <si>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</si>
  <si>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</si>
  <si>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</si>
  <si>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</si>
  <si>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</si>
  <si>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</si>
  <si>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</si>
  <si>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</si>
  <si>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</si>
  <si>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</si>
  <si>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</si>
  <si>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</si>
  <si>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</si>
  <si>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</si>
  <si>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</si>
  <si>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</si>
  <si>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</si>
  <si>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</si>
  <si>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</si>
  <si>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</si>
  <si>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</si>
  <si>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</si>
  <si>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</si>
  <si>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</si>
  <si>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</si>
  <si>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</si>
  <si>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</si>
  <si>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</si>
  <si>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</si>
  <si>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</si>
  <si>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</si>
  <si>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</si>
  <si>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</si>
  <si>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</si>
  <si>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</si>
  <si>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</si>
  <si>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</si>
  <si>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</si>
  <si>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</si>
  <si>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</si>
  <si>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</si>
  <si>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</si>
  <si>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</si>
  <si>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</si>
  <si>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</si>
  <si>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</si>
  <si>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</si>
  <si>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</si>
  <si>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</si>
  <si>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</si>
  <si>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</si>
  <si>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</si>
  <si>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</si>
  <si>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</si>
  <si>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</si>
  <si>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</si>
  <si>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</si>
  <si>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</si>
  <si>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</si>
  <si>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</si>
  <si>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</si>
  <si>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</si>
  <si>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</si>
  <si>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</si>
  <si>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</si>
  <si>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</si>
  <si>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</si>
  <si>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</si>
  <si>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</si>
  <si>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</si>
  <si>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</si>
  <si>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</si>
  <si>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</si>
  <si>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</si>
  <si>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</si>
  <si>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</si>
  <si>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</si>
  <si>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</si>
  <si>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</si>
  <si>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</si>
  <si>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</si>
  <si>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</si>
  <si>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</si>
  <si>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</si>
  <si>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</si>
  <si>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</si>
  <si>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</si>
  <si>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</si>
  <si>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</si>
  <si>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</si>
  <si>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</si>
  <si>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</si>
  <si>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</si>
  <si>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</si>
  <si>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</si>
  <si>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</si>
  <si>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</si>
  <si>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</si>
  <si>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</si>
  <si>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</si>
  <si>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</si>
  <si>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</si>
  <si>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</si>
  <si>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</si>
  <si>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</si>
  <si>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</si>
  <si>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</si>
  <si>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</si>
  <si>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</si>
  <si>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</si>
  <si>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</si>
  <si>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</si>
  <si>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</si>
  <si>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</si>
  <si>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</si>
  <si>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</si>
  <si>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</si>
  <si>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</si>
  <si>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</si>
  <si>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</si>
  <si>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</si>
  <si>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</si>
  <si>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</si>
  <si>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</si>
  <si>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</si>
  <si>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</si>
  <si>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</si>
  <si>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</si>
  <si>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</si>
  <si>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</si>
  <si>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</si>
  <si>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</si>
  <si>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</si>
  <si>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</si>
  <si>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</si>
  <si>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</si>
  <si>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</si>
  <si>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</si>
  <si>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</si>
  <si>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</si>
  <si>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</si>
  <si>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</si>
  <si>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</si>
  <si>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</si>
  <si>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</si>
  <si>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</si>
  <si>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</si>
  <si>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</si>
  <si>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</si>
  <si>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</si>
  <si>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</si>
  <si>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</si>
  <si>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</si>
  <si>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</si>
  <si>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</si>
  <si>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</si>
  <si>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</si>
  <si>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</si>
  <si>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</si>
  <si>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</si>
  <si>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</si>
  <si>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</si>
  <si>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</si>
  <si>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</si>
  <si>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</si>
  <si>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</si>
  <si>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</si>
  <si>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</si>
  <si>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</si>
  <si>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</si>
  <si>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</si>
  <si>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</si>
  <si>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</si>
  <si>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</si>
  <si>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</si>
  <si>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</si>
  <si>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</si>
  <si>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</si>
  <si>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</si>
  <si>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</si>
  <si>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</si>
  <si>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</si>
  <si>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</si>
  <si>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</si>
  <si>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</si>
  <si>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</si>
  <si>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</si>
  <si>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</si>
  <si>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</si>
  <si>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</si>
  <si>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</si>
  <si>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</si>
  <si>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</si>
  <si>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</si>
  <si>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</si>
  <si>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</si>
  <si>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</si>
  <si>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</si>
  <si>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</si>
  <si>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</si>
  <si>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</si>
  <si>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</si>
  <si>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</si>
  <si>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</si>
  <si>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</si>
  <si>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</si>
  <si>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</si>
  <si>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</si>
  <si>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</si>
  <si>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</si>
  <si>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</si>
  <si>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</si>
  <si>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</si>
  <si>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</si>
  <si>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</si>
  <si>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</si>
  <si>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</si>
  <si>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</si>
  <si>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</si>
  <si>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</si>
  <si>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</si>
  <si>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</si>
  <si>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</si>
  <si>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</si>
  <si>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</si>
  <si>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</si>
  <si>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</si>
  <si>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</si>
  <si>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</si>
  <si>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</si>
  <si>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</si>
  <si>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</si>
  <si>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</si>
  <si>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</si>
  <si>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</si>
  <si>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</si>
  <si>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</si>
  <si>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</si>
  <si>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</si>
  <si>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</si>
  <si>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</si>
  <si>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</si>
  <si>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</si>
  <si>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</si>
  <si>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</si>
  <si>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</si>
  <si>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</si>
  <si>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</si>
  <si>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</si>
  <si>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</si>
  <si>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</si>
  <si>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</si>
  <si>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</si>
  <si>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</si>
  <si>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</si>
  <si>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</si>
  <si>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</si>
  <si>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</si>
  <si>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</si>
  <si>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</si>
  <si>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</si>
  <si>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</si>
  <si>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</si>
  <si>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</si>
  <si>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</si>
  <si>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</si>
  <si>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</si>
  <si>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</si>
  <si>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</si>
  <si>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</si>
  <si>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</si>
  <si>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</si>
  <si>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</si>
  <si>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</si>
  <si>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</si>
  <si>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</si>
  <si>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</si>
  <si>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</si>
  <si>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</si>
  <si>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</si>
  <si>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</si>
  <si>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</si>
  <si>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</si>
  <si>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</si>
  <si>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</si>
  <si>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</si>
  <si>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</si>
  <si>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</si>
  <si>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</si>
  <si>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</si>
  <si>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</si>
  <si>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</si>
  <si>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</si>
  <si>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</si>
  <si>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</si>
  <si>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</si>
  <si>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</si>
  <si>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</si>
  <si>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</si>
  <si>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</si>
  <si>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</si>
  <si>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</si>
  <si>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</si>
  <si>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</si>
  <si>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</si>
  <si>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</si>
  <si>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</si>
  <si>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</si>
  <si>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</si>
  <si>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</si>
  <si>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</si>
  <si>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</si>
  <si>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</si>
  <si>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</si>
  <si>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</si>
  <si>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</si>
  <si>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</si>
  <si>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</si>
  <si>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</si>
  <si>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</si>
  <si>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</si>
  <si>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</si>
  <si>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</si>
  <si>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</si>
  <si>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</si>
  <si>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</si>
  <si>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</si>
  <si>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</si>
  <si>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</si>
  <si>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</si>
  <si>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</si>
  <si>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</si>
  <si>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</si>
  <si>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</si>
  <si>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</si>
  <si>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</si>
  <si>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</si>
  <si>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</si>
  <si>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</si>
  <si>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</si>
  <si>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</si>
  <si>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</si>
  <si>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</si>
  <si>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</si>
  <si>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</si>
  <si>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</si>
  <si>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</si>
  <si>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</si>
  <si>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</si>
  <si>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</si>
  <si>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</si>
  <si>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</si>
  <si>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</si>
  <si>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</si>
  <si>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</si>
  <si>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</si>
  <si>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</si>
  <si>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</si>
  <si>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</si>
  <si>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</si>
  <si>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</si>
  <si>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</si>
  <si>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</si>
  <si>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</si>
  <si>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</si>
  <si>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</si>
  <si>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</si>
  <si>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</si>
  <si>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</si>
  <si>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</si>
  <si>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</si>
  <si>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</si>
  <si>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</si>
  <si>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</si>
  <si>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</si>
  <si>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</si>
  <si>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</si>
  <si>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</si>
  <si>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</si>
  <si>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</si>
  <si>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</si>
  <si>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</si>
  <si>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</si>
  <si>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</si>
  <si>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</si>
  <si>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</si>
  <si>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</si>
  <si>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</si>
  <si>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</si>
  <si>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</si>
  <si>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</si>
  <si>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</si>
  <si>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</si>
  <si>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</si>
  <si>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</si>
  <si>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</si>
  <si>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</si>
  <si>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</si>
  <si>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</si>
  <si>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</si>
  <si>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</si>
  <si>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</si>
  <si>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</si>
  <si>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</si>
  <si>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</si>
  <si>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</si>
  <si>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</si>
  <si>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</si>
  <si>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</si>
  <si>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</si>
  <si>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</si>
  <si>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</si>
  <si>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</si>
  <si>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</si>
  <si>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</si>
  <si>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</si>
  <si>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</si>
  <si>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</si>
  <si>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</si>
  <si>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</si>
  <si>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</si>
  <si>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</si>
  <si>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</si>
  <si>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</si>
  <si>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</si>
  <si>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</si>
  <si>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</si>
  <si>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</si>
  <si>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</si>
  <si>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</si>
  <si>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</si>
  <si>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</si>
  <si>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</si>
  <si>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</si>
  <si>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</si>
  <si>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</si>
  <si>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</si>
  <si>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</si>
  <si>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</si>
  <si>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</si>
  <si>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</si>
  <si>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</si>
  <si>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</si>
  <si>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</si>
  <si>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</si>
  <si>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</si>
  <si>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</si>
  <si>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</si>
  <si>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</si>
  <si>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</si>
  <si>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</si>
  <si>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</si>
  <si>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</si>
  <si>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</si>
  <si>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</si>
  <si>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</si>
  <si>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</si>
  <si>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</si>
  <si>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</si>
  <si>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</si>
  <si>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</si>
  <si>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</si>
  <si>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</si>
  <si>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</si>
  <si>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</si>
  <si>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</si>
  <si>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</si>
  <si>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</si>
  <si>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</si>
  <si>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</si>
  <si>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</si>
  <si>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</si>
  <si>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</si>
  <si>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</si>
  <si>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</si>
  <si>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</si>
  <si>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</si>
  <si>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</si>
  <si>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</si>
  <si>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</si>
  <si>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</si>
  <si>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</si>
  <si>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</si>
  <si>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</si>
  <si>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</si>
  <si>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</si>
  <si>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</si>
  <si>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</si>
  <si>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</si>
  <si>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</si>
  <si>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</si>
  <si>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</si>
  <si>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</si>
  <si>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</si>
  <si>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</si>
  <si>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</si>
  <si>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</si>
  <si>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</si>
  <si>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</si>
  <si>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</si>
  <si>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</si>
  <si>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</si>
  <si>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</si>
  <si>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</si>
  <si>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</si>
  <si>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</si>
  <si>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</si>
  <si>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</si>
  <si>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</si>
  <si>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</si>
  <si>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</si>
  <si>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</si>
  <si>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</si>
  <si>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</si>
  <si>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</si>
  <si>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</si>
  <si>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</si>
  <si>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</si>
  <si>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</si>
  <si>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</si>
  <si>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</si>
  <si>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</si>
  <si>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</si>
  <si>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</si>
  <si>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</si>
  <si>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</si>
  <si>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</si>
  <si>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</si>
  <si>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</si>
  <si>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</si>
  <si>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</si>
  <si>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</si>
  <si>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</si>
  <si>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</si>
  <si>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</si>
  <si>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</si>
  <si>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</si>
  <si>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</si>
  <si>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</si>
  <si>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</si>
  <si>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</si>
  <si>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</si>
  <si>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</si>
  <si>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</si>
  <si>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</si>
  <si>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</si>
  <si>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</si>
  <si>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</si>
  <si>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</si>
  <si>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</si>
  <si>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</si>
  <si>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</si>
  <si>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</si>
  <si>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</si>
  <si>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</si>
  <si>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</si>
  <si>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</si>
  <si>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</si>
  <si>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</si>
  <si>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</si>
  <si>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</si>
  <si>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</si>
  <si>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</si>
  <si>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</si>
  <si>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</si>
  <si>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</si>
  <si>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</si>
  <si>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</si>
  <si>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</si>
  <si>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</si>
  <si>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</si>
  <si>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</si>
  <si>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</si>
  <si>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</si>
  <si>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</si>
  <si>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</si>
  <si>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</si>
  <si>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</si>
  <si>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</si>
  <si>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</si>
  <si>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</si>
  <si>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</si>
  <si>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</si>
  <si>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</si>
  <si>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</si>
  <si>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</si>
  <si>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</si>
  <si>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</si>
  <si>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</si>
  <si>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</si>
  <si>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</si>
  <si>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</si>
  <si>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</si>
  <si>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</si>
  <si>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</si>
  <si>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</si>
  <si>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</si>
  <si>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</si>
  <si>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</si>
  <si>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</si>
  <si>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</si>
  <si>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</si>
  <si>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</si>
  <si>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</si>
  <si>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</si>
  <si>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</si>
  <si>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</si>
  <si>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</si>
  <si>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</si>
  <si>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</si>
  <si>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</si>
  <si>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</si>
  <si>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</si>
  <si>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</si>
  <si>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</si>
  <si>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</si>
  <si>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</si>
  <si>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</si>
  <si>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</si>
  <si>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</si>
  <si>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</si>
  <si>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</si>
  <si>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</si>
  <si>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</si>
  <si>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</si>
  <si>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</si>
  <si>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</si>
  <si>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</si>
  <si>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</si>
  <si>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</si>
  <si>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</si>
  <si>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</si>
  <si>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</si>
  <si>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</si>
  <si>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</si>
  <si>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</si>
  <si>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</si>
  <si>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</si>
  <si>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</si>
  <si>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</si>
  <si>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</si>
  <si>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</si>
  <si>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</si>
  <si>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</si>
  <si>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</si>
  <si>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</si>
  <si>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</si>
  <si>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</si>
  <si>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</si>
  <si>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</si>
  <si>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</si>
  <si>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</si>
  <si>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</si>
  <si>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</si>
  <si>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</si>
  <si>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</si>
  <si>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</si>
  <si>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</si>
  <si>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</si>
  <si>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</si>
  <si>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</si>
  <si>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</si>
  <si>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</si>
  <si>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</si>
  <si>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</si>
  <si>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</si>
  <si>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</si>
  <si>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</si>
  <si>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</si>
  <si>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</si>
  <si>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</si>
  <si>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</si>
  <si>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</si>
  <si>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</si>
  <si>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</si>
  <si>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</si>
  <si>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</si>
  <si>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</si>
  <si>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</si>
  <si>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</si>
  <si>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</si>
  <si>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</si>
  <si>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</si>
  <si>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</si>
  <si>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</si>
  <si>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</si>
  <si>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</si>
  <si>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</si>
  <si>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</si>
  <si>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</si>
  <si>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</si>
  <si>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</si>
  <si>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</si>
  <si>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</si>
  <si>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</si>
  <si>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</si>
  <si>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</si>
  <si>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</si>
  <si>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</si>
  <si>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</si>
  <si>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</si>
  <si>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</si>
  <si>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</si>
  <si>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</si>
  <si>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</si>
  <si>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</si>
  <si>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</si>
  <si>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</si>
  <si>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</si>
  <si>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</si>
  <si>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</si>
  <si>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</si>
  <si>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</si>
  <si>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</si>
  <si>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</si>
  <si>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</si>
  <si>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</si>
  <si>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</si>
  <si>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</si>
  <si>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</si>
  <si>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</si>
  <si>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</si>
  <si>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</si>
  <si>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</si>
  <si>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</si>
  <si>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</si>
  <si>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</si>
  <si>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</si>
  <si>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</si>
  <si>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</si>
  <si>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</si>
  <si>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</si>
  <si>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</si>
  <si>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</si>
  <si>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</si>
  <si>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</si>
  <si>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</si>
  <si>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</si>
  <si>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</si>
  <si>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</si>
  <si>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</si>
  <si>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</si>
  <si>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</si>
  <si>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</si>
  <si>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</si>
  <si>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</si>
  <si>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</si>
  <si>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</si>
  <si>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</si>
  <si>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</si>
  <si>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</si>
  <si>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</si>
  <si>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</si>
  <si>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</si>
  <si>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</si>
  <si>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</si>
  <si>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</si>
  <si>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</si>
  <si>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</si>
  <si>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</si>
  <si>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</si>
  <si>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</si>
  <si>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</si>
  <si>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</si>
  <si>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</si>
  <si>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</si>
  <si>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</si>
  <si>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</si>
  <si>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</si>
  <si>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</si>
  <si>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</si>
  <si>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</si>
  <si>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</si>
  <si>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</si>
  <si>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</si>
  <si>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</si>
  <si>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</si>
  <si>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</si>
  <si>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</si>
  <si>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</si>
  <si>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</si>
  <si>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</si>
  <si>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</si>
  <si>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</si>
  <si>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</si>
  <si>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</si>
  <si>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</si>
  <si>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</si>
  <si>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</si>
  <si>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</si>
  <si>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</si>
  <si>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</si>
  <si>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</si>
  <si>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</si>
  <si>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</si>
  <si>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</si>
  <si>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</si>
  <si>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</si>
  <si>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</si>
  <si>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</si>
  <si>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</si>
  <si>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</si>
  <si>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</si>
  <si>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</si>
  <si>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</si>
  <si>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</si>
  <si>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</si>
  <si>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</si>
  <si>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</si>
  <si>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</si>
  <si>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</si>
  <si>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</si>
  <si>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</si>
  <si>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</si>
  <si>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</si>
  <si>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</si>
  <si>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</si>
  <si>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</si>
  <si>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</si>
  <si>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</si>
  <si>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</si>
  <si>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</si>
  <si>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</si>
  <si>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</si>
  <si>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</si>
  <si>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</si>
  <si>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</si>
  <si>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</si>
  <si>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</si>
  <si>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</si>
  <si>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</si>
  <si>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</si>
  <si>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</si>
  <si>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</si>
  <si>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</si>
  <si>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</si>
  <si>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</si>
  <si>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</si>
  <si>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</si>
  <si>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</si>
  <si>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</si>
  <si>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</si>
  <si>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</si>
  <si>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</si>
  <si>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</si>
  <si>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</si>
  <si>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</si>
  <si>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</si>
  <si>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</si>
  <si>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</si>
  <si>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</si>
  <si>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</si>
  <si>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</si>
  <si>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</si>
  <si>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</si>
  <si>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</si>
  <si>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</si>
  <si>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</si>
  <si>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</si>
  <si>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</si>
  <si>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</si>
  <si>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</si>
  <si>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</si>
  <si>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</si>
  <si>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</si>
  <si>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</si>
  <si>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</si>
  <si>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</si>
  <si>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</si>
  <si>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</si>
  <si>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</si>
  <si>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</si>
  <si>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</si>
  <si>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</si>
  <si>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</si>
  <si>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</si>
  <si>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</si>
  <si>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</si>
  <si>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</si>
  <si>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</si>
  <si>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</si>
  <si>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</si>
  <si>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</si>
  <si>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</si>
  <si>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</si>
  <si>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</si>
  <si>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</si>
  <si>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</si>
  <si>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</si>
  <si>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</si>
  <si>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</si>
  <si>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</si>
  <si>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</si>
  <si>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</si>
  <si>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</si>
  <si>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</si>
  <si>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</si>
  <si>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</si>
  <si>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</si>
  <si>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</si>
  <si>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</si>
  <si>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</si>
  <si>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</si>
  <si>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</si>
  <si>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</si>
  <si>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</si>
  <si>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</si>
  <si>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</si>
  <si>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</si>
  <si>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</si>
  <si>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</si>
  <si>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</si>
  <si>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</si>
  <si>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</si>
  <si>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</si>
  <si>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</si>
  <si>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</si>
  <si>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</si>
  <si>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</si>
  <si>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</si>
  <si>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</si>
  <si>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</si>
  <si>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</si>
  <si>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</si>
  <si>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</si>
  <si>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</si>
  <si>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</si>
  <si>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</si>
  <si>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</si>
  <si>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</si>
  <si>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</si>
  <si>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</si>
  <si>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</si>
  <si>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</si>
  <si>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</si>
  <si>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</si>
  <si>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</si>
  <si>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</si>
  <si>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</si>
  <si>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</si>
  <si>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</si>
  <si>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</si>
  <si>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</si>
  <si>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</si>
  <si>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</si>
  <si>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</si>
  <si>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</si>
  <si>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</si>
  <si>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</si>
  <si>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</si>
  <si>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</si>
  <si>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</si>
  <si>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</si>
  <si>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</si>
  <si>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</si>
  <si>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</si>
  <si>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</si>
  <si>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</si>
  <si>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</si>
  <si>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</si>
  <si>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</si>
  <si>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</si>
  <si>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</si>
  <si>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</si>
  <si>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</si>
  <si>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</si>
  <si>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</si>
  <si>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</si>
  <si>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</si>
  <si>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</si>
  <si>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</si>
  <si>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</si>
  <si>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</si>
  <si>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</si>
  <si>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</si>
  <si>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</si>
  <si>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</si>
  <si>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</si>
  <si>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</si>
  <si>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</si>
  <si>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</si>
  <si>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</si>
  <si>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</si>
  <si>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</si>
  <si>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</si>
  <si>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</si>
  <si>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</si>
  <si>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</si>
  <si>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</si>
  <si>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</si>
  <si>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</si>
  <si>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</si>
  <si>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</si>
  <si>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</si>
  <si>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</si>
  <si>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</si>
  <si>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</si>
  <si>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</si>
  <si>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</si>
  <si>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</si>
  <si>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</si>
  <si>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</si>
  <si>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</si>
  <si>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</si>
  <si>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</si>
  <si>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</si>
  <si>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</si>
  <si>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</si>
  <si>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</si>
  <si>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</si>
  <si>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</si>
  <si>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</si>
  <si>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</si>
  <si>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</si>
  <si>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</si>
  <si>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</si>
  <si>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</si>
  <si>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</si>
  <si>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</si>
  <si>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</si>
  <si>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</si>
  <si>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</si>
  <si>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</si>
  <si>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</si>
  <si>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</si>
  <si>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</si>
  <si>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</si>
  <si>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</si>
  <si>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</si>
  <si>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</si>
  <si>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</si>
  <si>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</si>
  <si>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</si>
  <si>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</si>
  <si>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</si>
  <si>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</si>
  <si>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</si>
  <si>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</si>
  <si>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</si>
  <si>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</si>
  <si>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</si>
  <si>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</si>
  <si>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</si>
  <si>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</si>
  <si>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</si>
  <si>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</si>
  <si>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</si>
  <si>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</si>
  <si>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</si>
  <si>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</si>
  <si>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</si>
  <si>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</si>
  <si>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</si>
  <si>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</si>
  <si>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</si>
  <si>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</si>
  <si>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</si>
  <si>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</si>
  <si>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</si>
  <si>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</si>
  <si>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</si>
  <si>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</si>
  <si>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</si>
  <si>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</si>
  <si>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</si>
  <si>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</si>
  <si>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</si>
  <si>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</si>
  <si>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</si>
  <si>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</si>
  <si>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</si>
  <si>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</si>
  <si>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</si>
  <si>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</si>
  <si>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</si>
  <si>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</si>
  <si>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</si>
  <si>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</si>
  <si>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</si>
  <si>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</si>
  <si>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</si>
  <si>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</si>
  <si>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</si>
  <si>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</si>
  <si>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</si>
  <si>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</si>
  <si>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</si>
  <si>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</si>
  <si>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</si>
  <si>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</si>
  <si>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</si>
  <si>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</si>
  <si>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</si>
  <si>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</si>
  <si>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</si>
  <si>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</si>
  <si>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</si>
  <si>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</si>
  <si>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</si>
  <si>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</si>
  <si>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</si>
  <si>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</si>
  <si>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</si>
  <si>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</si>
  <si>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</si>
  <si>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</si>
  <si>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</si>
  <si>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</si>
  <si>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</si>
  <si>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</si>
  <si>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</si>
  <si>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</si>
  <si>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</si>
  <si>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</si>
  <si>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</si>
  <si>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</si>
  <si>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</si>
  <si>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</si>
  <si>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</si>
  <si>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</si>
  <si>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</si>
  <si>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</si>
  <si>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</si>
  <si>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</si>
  <si>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</si>
  <si>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</si>
  <si>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</si>
  <si>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</si>
  <si>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</si>
  <si>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</si>
  <si>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</si>
  <si>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</si>
  <si>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</si>
  <si>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</si>
  <si>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</si>
  <si>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</si>
  <si>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</si>
  <si>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</si>
  <si>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</si>
  <si>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</si>
  <si>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</si>
  <si>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</si>
  <si>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</si>
  <si>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</si>
  <si>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</si>
  <si>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</si>
  <si>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</si>
  <si>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</si>
  <si>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</si>
  <si>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</si>
  <si>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</si>
  <si>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</si>
  <si>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</si>
  <si>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</si>
  <si>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</si>
  <si>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</si>
  <si>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</si>
  <si>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</si>
  <si>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</si>
  <si>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</si>
  <si>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</si>
  <si>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</si>
  <si>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</si>
  <si>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</si>
  <si>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</si>
  <si>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</si>
  <si>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</si>
  <si>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</si>
  <si>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</si>
  <si>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</si>
  <si>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</si>
  <si>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</si>
  <si>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</si>
  <si>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</si>
  <si>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</si>
  <si>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</si>
  <si>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</si>
  <si>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</si>
  <si>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</si>
  <si>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</si>
  <si>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</si>
  <si>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</si>
  <si>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</si>
  <si>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</si>
  <si>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</si>
  <si>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</si>
  <si>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</si>
  <si>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</si>
  <si>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</si>
  <si>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</si>
  <si>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</si>
  <si>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</si>
  <si>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</si>
  <si>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</si>
  <si>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</si>
  <si>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</si>
  <si>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</si>
  <si>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</si>
  <si>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</si>
  <si>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</si>
  <si>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</si>
  <si>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</si>
  <si>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</si>
  <si>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</si>
  <si>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</si>
  <si>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</si>
  <si>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</si>
  <si>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</si>
  <si>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</si>
  <si>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</si>
  <si>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</si>
  <si>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</si>
  <si>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</si>
  <si>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</si>
  <si>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</si>
  <si>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</si>
  <si>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</si>
  <si>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</si>
  <si>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</si>
  <si>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</si>
  <si>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</si>
  <si>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</si>
  <si>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</si>
  <si>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</si>
  <si>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</si>
  <si>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</si>
  <si>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</si>
  <si>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</si>
  <si>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</si>
  <si>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</si>
  <si>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</si>
  <si>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</si>
  <si>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</si>
  <si>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</si>
  <si>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</si>
  <si>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</si>
  <si>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</si>
  <si>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</si>
  <si>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</si>
  <si>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</si>
  <si>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</si>
  <si>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</si>
  <si>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</si>
  <si>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</si>
  <si>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</si>
  <si>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</si>
  <si>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</si>
  <si>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</si>
  <si>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</si>
  <si>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</si>
  <si>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</si>
  <si>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</si>
  <si>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</si>
  <si>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</si>
  <si>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</si>
  <si>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</si>
  <si>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</si>
  <si>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</si>
  <si>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</si>
  <si>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</si>
  <si>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</si>
  <si>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</si>
  <si>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</si>
  <si>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</si>
  <si>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</si>
  <si>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</si>
  <si>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</si>
  <si>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</si>
  <si>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</si>
  <si>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</si>
  <si>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</si>
  <si>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</si>
  <si>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</si>
  <si>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</si>
  <si>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</si>
  <si>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</si>
  <si>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</si>
  <si>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</si>
  <si>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</si>
  <si>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</si>
  <si>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</si>
  <si>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</si>
  <si>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</si>
  <si>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</si>
  <si>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</si>
  <si>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</si>
  <si>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</si>
  <si>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</si>
  <si>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</si>
  <si>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</si>
  <si>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</si>
  <si>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</si>
  <si>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</si>
  <si>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</si>
  <si>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</si>
  <si>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</si>
  <si>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</si>
  <si>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</si>
  <si>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</si>
  <si>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</si>
  <si>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</si>
  <si>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</si>
  <si>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</si>
  <si>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</si>
  <si>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</si>
  <si>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</si>
  <si>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</si>
  <si>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</si>
  <si>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</si>
  <si>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</si>
  <si>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</si>
  <si>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</si>
  <si>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</si>
  <si>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</si>
  <si>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</si>
  <si>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</si>
  <si>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</si>
  <si>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</si>
  <si>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</si>
  <si>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</si>
  <si>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</si>
  <si>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</si>
  <si>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</si>
  <si>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</si>
  <si>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</si>
  <si>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</si>
  <si>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</si>
  <si>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</si>
  <si>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</si>
  <si>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</si>
  <si>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</si>
  <si>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</si>
  <si>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</si>
  <si>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</si>
  <si>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</si>
  <si>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</si>
  <si>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</si>
  <si>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</si>
  <si>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</si>
  <si>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</si>
  <si>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</si>
  <si>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</si>
  <si>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</si>
  <si>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</si>
  <si>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</si>
  <si>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</si>
  <si>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</si>
  <si>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</si>
  <si>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</si>
  <si>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</si>
  <si>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</si>
  <si>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</si>
  <si>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</si>
  <si>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</si>
  <si>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</si>
  <si>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</si>
  <si>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</si>
  <si>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</si>
  <si>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</si>
  <si>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</si>
  <si>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</si>
  <si>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</si>
  <si>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</si>
  <si>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</si>
  <si>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</si>
  <si>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</si>
  <si>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</si>
  <si>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</si>
  <si>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</si>
  <si>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</si>
  <si>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</si>
  <si>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</si>
  <si>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</si>
  <si>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</si>
  <si>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</si>
  <si>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</si>
  <si>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</si>
  <si>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</si>
  <si>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</si>
  <si>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</si>
  <si>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</si>
  <si>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</si>
  <si>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</si>
  <si>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</si>
  <si>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</si>
  <si>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</si>
  <si>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</si>
  <si>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</si>
  <si>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</si>
  <si>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</si>
  <si>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</si>
  <si>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</si>
  <si>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</si>
  <si>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</si>
  <si>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</si>
  <si>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</si>
  <si>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</si>
  <si>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</si>
  <si>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</si>
  <si>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</si>
  <si>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</si>
  <si>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</si>
  <si>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</si>
  <si>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</si>
  <si>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</si>
  <si>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</si>
  <si>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</si>
  <si>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</si>
  <si>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</si>
  <si>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</si>
  <si>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</si>
  <si>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</si>
  <si>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</si>
  <si>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</si>
  <si>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</si>
  <si>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</si>
  <si>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</si>
  <si>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</si>
  <si>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</si>
  <si>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</si>
  <si>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</si>
  <si>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</si>
  <si>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</si>
  <si>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</si>
  <si>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</si>
  <si>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</si>
  <si>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</si>
  <si>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</si>
  <si>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</si>
  <si>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</si>
  <si>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</si>
  <si>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</si>
  <si>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</si>
  <si>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</si>
  <si>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</si>
  <si>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</si>
  <si>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</si>
  <si>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</si>
  <si>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</si>
  <si>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</si>
  <si>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</si>
  <si>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</si>
  <si>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</si>
  <si>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</si>
  <si>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</si>
  <si>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</si>
  <si>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</si>
  <si>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</si>
  <si>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</si>
  <si>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</si>
  <si>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</si>
  <si>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</si>
  <si>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</si>
  <si>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</si>
  <si>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</si>
  <si>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</si>
  <si>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</si>
  <si>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</si>
  <si>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</si>
  <si>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</si>
  <si>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</si>
  <si>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</si>
  <si>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</si>
  <si>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</si>
  <si>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</si>
  <si>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</si>
  <si>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</si>
  <si>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</si>
  <si>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</si>
  <si>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</si>
  <si>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</si>
  <si>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</si>
  <si>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</si>
  <si>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</si>
  <si>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</si>
  <si>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</si>
  <si>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</si>
  <si>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</si>
  <si>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</si>
  <si>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</si>
  <si>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</si>
  <si>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</si>
  <si>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</si>
  <si>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</si>
  <si>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</si>
  <si>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</si>
  <si>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</si>
  <si>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</si>
  <si>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</si>
  <si>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</si>
  <si>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</si>
  <si>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</si>
  <si>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</si>
  <si>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</si>
  <si>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</si>
  <si>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</si>
  <si>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</si>
  <si>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</si>
  <si>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</si>
  <si>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</si>
  <si>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</si>
  <si>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</si>
  <si>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</si>
  <si>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</si>
  <si>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</si>
  <si>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</si>
  <si>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</si>
  <si>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</si>
  <si>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</si>
  <si>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</si>
  <si>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</si>
  <si>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</si>
  <si>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</si>
  <si>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</si>
  <si>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</si>
  <si>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</si>
  <si>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</si>
  <si>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</si>
  <si>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</si>
  <si>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</si>
  <si>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</si>
  <si>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</si>
  <si>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</si>
  <si>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</si>
  <si>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</si>
  <si>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</si>
  <si>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</si>
  <si>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</si>
  <si>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</si>
  <si>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</si>
  <si>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</si>
  <si>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</si>
  <si>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</si>
  <si>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</si>
  <si>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</si>
  <si>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</si>
  <si>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</si>
  <si>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</si>
  <si>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</si>
  <si>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</si>
  <si>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</si>
  <si>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</si>
  <si>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</si>
  <si>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</si>
  <si>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</si>
  <si>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</si>
  <si>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</si>
  <si>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</si>
  <si>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</si>
  <si>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</si>
  <si>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</si>
  <si>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</si>
  <si>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</si>
  <si>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</si>
  <si>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</si>
  <si>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</si>
  <si>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</si>
  <si>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</si>
  <si>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</si>
  <si>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</si>
  <si>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</si>
  <si>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</si>
  <si>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</si>
  <si>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</si>
  <si>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</si>
  <si>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</si>
  <si>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</si>
  <si>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</si>
  <si>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</si>
  <si>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</si>
  <si>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</si>
  <si>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</si>
  <si>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</si>
  <si>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</si>
  <si>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</si>
  <si>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</si>
  <si>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</si>
  <si>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</si>
  <si>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</si>
  <si>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</si>
  <si>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</si>
  <si>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</si>
  <si>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</si>
  <si>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</si>
  <si>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</si>
  <si>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</si>
  <si>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</si>
  <si>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</si>
  <si>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</si>
  <si>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</si>
  <si>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</si>
  <si>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</si>
  <si>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</si>
  <si>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</si>
  <si>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</si>
  <si>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</si>
  <si>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</si>
  <si>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</si>
  <si>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</si>
  <si>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</si>
  <si>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</si>
  <si>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</si>
  <si>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</si>
  <si>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</si>
  <si>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</si>
  <si>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</si>
  <si>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</si>
  <si>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</si>
  <si>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</si>
  <si>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</si>
  <si>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</si>
  <si>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</si>
  <si>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</si>
  <si>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</si>
  <si>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</si>
  <si>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</si>
  <si>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</si>
  <si>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</si>
  <si>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</si>
  <si>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</si>
  <si>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</si>
  <si>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</si>
  <si>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</si>
  <si>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</si>
  <si>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</si>
  <si>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</si>
  <si>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</si>
  <si>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</si>
  <si>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</si>
  <si>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</si>
  <si>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</si>
  <si>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</si>
  <si>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</si>
  <si>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</si>
  <si>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</si>
  <si>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</si>
  <si>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</si>
  <si>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</si>
  <si>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</si>
  <si>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</si>
  <si>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</si>
  <si>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</si>
  <si>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</si>
  <si>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</si>
  <si>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</si>
  <si>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</si>
  <si>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</si>
  <si>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</si>
  <si>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</si>
  <si>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</si>
  <si>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</si>
  <si>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</si>
  <si>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</si>
  <si>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</si>
  <si>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</si>
  <si>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</si>
  <si>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</si>
  <si>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</si>
  <si>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</si>
  <si>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</si>
  <si>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</si>
  <si>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</si>
  <si>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</si>
  <si>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</si>
  <si>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</si>
  <si>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</si>
  <si>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</si>
  <si>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</si>
  <si>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</si>
  <si>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</si>
  <si>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</si>
  <si>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</si>
  <si>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</si>
  <si>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</si>
  <si>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</si>
  <si>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</si>
  <si>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</si>
  <si>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</si>
  <si>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</si>
  <si>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</si>
  <si>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</si>
  <si>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</si>
  <si>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</si>
  <si>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</si>
  <si>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</si>
  <si>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</si>
  <si>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</si>
  <si>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</si>
  <si>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</si>
  <si>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</si>
  <si>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</si>
  <si>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</si>
  <si>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</si>
  <si>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</si>
  <si>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</si>
  <si>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</si>
  <si>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</si>
  <si>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</si>
  <si>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</si>
  <si>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</si>
  <si>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</si>
  <si>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</si>
  <si>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</si>
  <si>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</si>
  <si>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</si>
  <si>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</si>
  <si>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</si>
  <si>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</si>
  <si>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</si>
  <si>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</si>
  <si>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</si>
  <si>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</si>
  <si>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</si>
  <si>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</si>
  <si>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</si>
  <si>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</si>
  <si>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</si>
  <si>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</si>
  <si>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</si>
  <si>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</si>
  <si>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</si>
  <si>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</si>
  <si>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</si>
  <si>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</si>
  <si>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</si>
  <si>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</si>
  <si>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</si>
  <si>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</si>
  <si>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</si>
  <si>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</si>
  <si>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</si>
  <si>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</si>
  <si>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</si>
  <si>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</si>
  <si>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</si>
  <si>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</si>
  <si>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</si>
  <si>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</si>
  <si>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</si>
  <si>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</si>
  <si>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</si>
  <si>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</si>
  <si>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</si>
  <si>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</si>
  <si>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</si>
  <si>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</si>
  <si>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</si>
  <si>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</si>
  <si>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</si>
  <si>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</si>
  <si>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</si>
  <si>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</si>
  <si>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</si>
  <si>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</si>
  <si>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</si>
  <si>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</si>
  <si>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</si>
  <si>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</si>
  <si>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</si>
  <si>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</si>
  <si>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</si>
  <si>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</si>
  <si>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</si>
  <si>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</si>
  <si>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</si>
  <si>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</si>
  <si>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</si>
  <si>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</si>
  <si>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</si>
  <si>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</si>
  <si>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</si>
  <si>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</si>
  <si>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</si>
  <si>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</si>
  <si>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</si>
  <si>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</si>
  <si>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</si>
  <si>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</si>
  <si>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</si>
  <si>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</si>
  <si>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</si>
  <si>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</si>
  <si>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</si>
  <si>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</si>
  <si>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</si>
  <si>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</si>
  <si>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</si>
  <si>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</si>
  <si>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</si>
  <si>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</si>
  <si>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</si>
  <si>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</si>
  <si>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</si>
  <si>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</si>
  <si>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</si>
  <si>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</si>
  <si>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</si>
  <si>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</si>
  <si>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</si>
  <si>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</si>
  <si>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</si>
  <si>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</si>
  <si>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</si>
  <si>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</si>
  <si>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</si>
  <si>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</si>
  <si>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</si>
  <si>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</si>
  <si>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</si>
  <si>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</si>
  <si>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</si>
  <si>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</si>
  <si>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</si>
  <si>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</si>
  <si>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</si>
  <si>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</si>
  <si>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</si>
  <si>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</si>
  <si>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</si>
  <si>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</si>
  <si>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</si>
  <si>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</si>
  <si>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</si>
  <si>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</si>
  <si>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</si>
  <si>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</si>
  <si>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</si>
  <si>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</si>
  <si>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</si>
  <si>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</si>
  <si>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</si>
  <si>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</si>
  <si>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</si>
  <si>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</si>
  <si>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</si>
  <si>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</si>
  <si>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</si>
  <si>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</si>
  <si>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</si>
  <si>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</si>
  <si>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</si>
  <si>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</si>
  <si>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</si>
  <si>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</si>
  <si>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</si>
  <si>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</si>
  <si>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</si>
  <si>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</si>
  <si>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</si>
  <si>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</si>
  <si>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</si>
  <si>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</si>
  <si>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</si>
  <si>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</si>
  <si>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</si>
  <si>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</si>
  <si>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</si>
  <si>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</si>
  <si>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</si>
  <si>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</si>
  <si>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</si>
  <si>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</si>
  <si>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</si>
  <si>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</si>
  <si>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</si>
  <si>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</si>
  <si>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</si>
  <si>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</si>
  <si>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</si>
  <si>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</si>
  <si>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</si>
  <si>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</si>
  <si>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</si>
  <si>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</si>
  <si>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</si>
  <si>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</si>
  <si>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</si>
  <si>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</si>
  <si>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</si>
  <si>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</si>
  <si>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</si>
  <si>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</si>
  <si>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</si>
  <si>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</si>
  <si>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</si>
  <si>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</si>
  <si>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</si>
  <si>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</si>
  <si>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</si>
  <si>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</si>
  <si>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</si>
  <si>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</si>
  <si>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</si>
  <si>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</si>
  <si>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</si>
  <si>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</si>
  <si>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</si>
  <si>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</si>
  <si>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</si>
  <si>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</si>
  <si>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</si>
  <si>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</si>
  <si>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</si>
  <si>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</si>
  <si>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</si>
  <si>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</si>
  <si>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</si>
  <si>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</si>
  <si>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</si>
  <si>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</si>
  <si>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</si>
  <si>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</si>
  <si>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</si>
  <si>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</si>
  <si>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</si>
  <si>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</si>
  <si>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</si>
  <si>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</si>
  <si>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</si>
  <si>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</si>
  <si>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</si>
  <si>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</si>
  <si>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</si>
  <si>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</si>
  <si>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</si>
  <si>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</si>
  <si>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</si>
  <si>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</si>
  <si>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</si>
  <si>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</si>
  <si>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</si>
  <si>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</si>
  <si>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</si>
  <si>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</si>
  <si>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</si>
  <si>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</si>
  <si>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</si>
  <si>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</si>
  <si>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</si>
  <si>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</si>
  <si>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</si>
  <si>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</si>
  <si>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</si>
  <si>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</si>
  <si>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</si>
  <si>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</si>
  <si>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</si>
  <si>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</si>
  <si>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</si>
  <si>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</si>
  <si>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</si>
  <si>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</si>
  <si>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</si>
  <si>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</si>
  <si>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</si>
  <si>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</si>
  <si>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</si>
  <si>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</si>
  <si>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</si>
  <si>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</si>
  <si>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</si>
  <si>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</si>
  <si>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</si>
  <si>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</si>
  <si>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</si>
  <si>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</si>
  <si>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</si>
  <si>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</si>
  <si>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</si>
  <si>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</si>
  <si>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</si>
  <si>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</si>
  <si>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</si>
  <si>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</si>
  <si>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</si>
  <si>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</si>
  <si>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</si>
  <si>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</si>
  <si>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</si>
  <si>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</si>
  <si>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</si>
  <si>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</si>
  <si>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</si>
  <si>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</si>
  <si>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</si>
  <si>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</si>
  <si>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</si>
  <si>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</si>
  <si>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</si>
  <si>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</si>
  <si>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</si>
  <si>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</si>
  <si>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</si>
  <si>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</si>
  <si>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</si>
  <si>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</si>
  <si>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</si>
  <si>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</si>
  <si>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</si>
  <si>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</si>
  <si>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</si>
  <si>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</si>
  <si>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</si>
  <si>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</si>
  <si>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</si>
  <si>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</si>
  <si>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</si>
  <si>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</si>
  <si>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</si>
  <si>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</si>
  <si>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</si>
  <si>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</si>
  <si>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</si>
  <si>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</si>
  <si>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</si>
  <si>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</si>
  <si>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</si>
  <si>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</si>
  <si>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</si>
  <si>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</si>
  <si>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</si>
  <si>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</si>
  <si>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</si>
  <si>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</si>
  <si>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</si>
  <si>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</si>
  <si>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</si>
  <si>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</si>
  <si>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</si>
  <si>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</si>
  <si>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</si>
  <si>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</si>
  <si>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</si>
  <si>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</si>
  <si>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</si>
  <si>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</si>
  <si>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</si>
  <si>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</si>
  <si>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</si>
  <si>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</si>
  <si>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</si>
  <si>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</si>
  <si>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</si>
  <si>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</si>
  <si>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</si>
  <si>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</si>
  <si>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</si>
  <si>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</si>
  <si>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</si>
  <si>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</si>
  <si>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</si>
  <si>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</si>
  <si>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</si>
  <si>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</si>
  <si>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</si>
  <si>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</si>
  <si>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</si>
  <si>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</si>
  <si>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</si>
  <si>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</si>
  <si>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</si>
  <si>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</si>
  <si>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</si>
  <si>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</si>
  <si>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</si>
  <si>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</si>
  <si>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</si>
  <si>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</si>
  <si>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</si>
  <si>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</si>
  <si>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</si>
  <si>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</si>
  <si>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</si>
  <si>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</si>
  <si>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</si>
  <si>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</si>
  <si>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</si>
  <si>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</si>
  <si>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</si>
  <si>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</si>
  <si>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</si>
  <si>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</si>
  <si>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</si>
  <si>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</si>
  <si>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</si>
  <si>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</si>
  <si>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</si>
  <si>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</si>
  <si>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</si>
  <si>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</si>
  <si>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</si>
  <si>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</si>
  <si>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</si>
  <si>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</si>
  <si>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</si>
  <si>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</si>
  <si>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</si>
  <si>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</si>
  <si>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</si>
  <si>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</si>
  <si>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</si>
  <si>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</si>
  <si>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</si>
  <si>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</si>
  <si>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</si>
  <si>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</si>
  <si>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</si>
  <si>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</si>
  <si>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</si>
  <si>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</si>
  <si>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</si>
  <si>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</si>
  <si>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</si>
  <si>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</si>
  <si>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</si>
  <si>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</si>
  <si>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</si>
  <si>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</si>
  <si>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</si>
  <si>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</si>
  <si>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</si>
  <si>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</si>
  <si>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</si>
  <si>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</si>
  <si>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</si>
  <si>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</si>
  <si>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</si>
  <si>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</si>
  <si>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</si>
  <si>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</si>
  <si>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</si>
  <si>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</si>
  <si>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</si>
  <si>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</si>
  <si>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</si>
  <si>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</si>
  <si>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</si>
  <si>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</si>
  <si>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</si>
  <si>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</si>
  <si>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</si>
  <si>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</si>
  <si>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</si>
  <si>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</si>
  <si>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</si>
  <si>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</si>
  <si>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</si>
  <si>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</si>
  <si>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</si>
  <si>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</si>
  <si>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</si>
  <si>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</si>
  <si>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</si>
  <si>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</si>
  <si>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</si>
  <si>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</si>
  <si>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</si>
  <si>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</si>
  <si>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</si>
  <si>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</si>
  <si>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</si>
  <si>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</si>
  <si>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</si>
  <si>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</si>
  <si>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</si>
  <si>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</si>
  <si>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</si>
  <si>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</si>
  <si>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</si>
  <si>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</si>
  <si>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</si>
  <si>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</si>
  <si>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</si>
  <si>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</si>
  <si>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</si>
  <si>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</si>
  <si>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</si>
  <si>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</si>
  <si>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</si>
  <si>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</si>
  <si>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</si>
  <si>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</si>
  <si>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</si>
  <si>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</si>
  <si>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</si>
  <si>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</si>
  <si>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</si>
  <si>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</si>
  <si>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</si>
  <si>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</si>
  <si>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</si>
  <si>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</si>
  <si>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</si>
  <si>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</si>
  <si>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</si>
  <si>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</si>
  <si>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</si>
  <si>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</si>
  <si>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</si>
  <si>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</si>
  <si>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</si>
  <si>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</si>
  <si>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</si>
  <si>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</si>
  <si>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</si>
  <si>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</si>
  <si>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</si>
  <si>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</si>
  <si>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</si>
  <si>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</si>
  <si>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</si>
  <si>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</si>
  <si>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</si>
  <si>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</si>
  <si>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</si>
  <si>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</si>
  <si>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</si>
  <si>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</si>
  <si>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</si>
  <si>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</si>
  <si>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</si>
  <si>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</si>
  <si>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</si>
  <si>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</si>
  <si>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</si>
  <si>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</si>
  <si>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</si>
  <si>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</si>
  <si>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</si>
  <si>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</si>
  <si>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</si>
  <si>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</si>
  <si>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</si>
  <si>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</si>
  <si>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</si>
  <si>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</si>
  <si>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</si>
  <si>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</si>
  <si>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</si>
  <si>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</si>
  <si>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</si>
  <si>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</si>
  <si>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</si>
  <si>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</si>
  <si>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</si>
  <si>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</si>
  <si>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</si>
  <si>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</si>
  <si>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</si>
  <si>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</si>
  <si>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</si>
  <si>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</si>
  <si>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</si>
  <si>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</si>
  <si>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</si>
  <si>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</si>
  <si>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</si>
  <si>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</si>
  <si>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</si>
  <si>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</si>
  <si>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</si>
  <si>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</si>
  <si>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</si>
  <si>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</si>
  <si>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</si>
  <si>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</si>
  <si>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</si>
  <si>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</si>
  <si>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</si>
  <si>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</si>
  <si>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</si>
  <si>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</si>
  <si>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</si>
  <si>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</si>
  <si>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</si>
  <si>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</si>
  <si>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</si>
  <si>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</si>
  <si>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</si>
  <si>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</si>
  <si>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</si>
  <si>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</si>
  <si>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</si>
  <si>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</si>
  <si>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</si>
  <si>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</si>
  <si>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</si>
  <si>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</si>
  <si>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</si>
  <si>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</si>
  <si>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</si>
  <si>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</si>
  <si>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</si>
  <si>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</si>
  <si>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</si>
  <si>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</si>
  <si>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</si>
  <si>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</si>
  <si>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</si>
  <si>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</si>
  <si>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</si>
  <si>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</si>
  <si>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</si>
  <si>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</si>
  <si>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</si>
  <si>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</si>
  <si>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</si>
  <si>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</si>
  <si>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</si>
  <si>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</si>
  <si>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</si>
  <si>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</si>
  <si>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</si>
  <si>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</si>
  <si>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</si>
  <si>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</si>
  <si>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</si>
  <si>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</si>
  <si>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</si>
  <si>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</si>
  <si>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</si>
  <si>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</si>
  <si>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</si>
  <si>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</si>
  <si>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</si>
  <si>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</si>
  <si>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</si>
  <si>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</si>
  <si>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</si>
  <si>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</si>
  <si>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</si>
  <si>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</si>
  <si>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</si>
  <si>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</si>
  <si>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</si>
  <si>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</si>
  <si>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</si>
  <si>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</si>
  <si>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</si>
  <si>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</si>
  <si>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</si>
  <si>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</si>
  <si>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</si>
  <si>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</si>
  <si>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</si>
  <si>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</si>
  <si>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</si>
  <si>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</si>
  <si>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</si>
  <si>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</si>
  <si>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</si>
  <si>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</si>
  <si>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</si>
  <si>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</si>
  <si>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</si>
  <si>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</si>
  <si>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</si>
  <si>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</si>
  <si>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</si>
  <si>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</si>
  <si>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</si>
  <si>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</si>
  <si>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</si>
  <si>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</si>
  <si>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</si>
  <si>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</si>
  <si>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</si>
  <si>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</si>
  <si>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</si>
  <si>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</si>
  <si>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</si>
  <si>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</si>
  <si>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</si>
  <si>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</si>
  <si>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</si>
  <si>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</si>
  <si>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</si>
  <si>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</si>
  <si>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</si>
  <si>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</si>
  <si>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</si>
  <si>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</si>
  <si>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</si>
  <si>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</si>
  <si>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</si>
  <si>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</si>
  <si>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</si>
  <si>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</si>
  <si>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</si>
  <si>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</si>
  <si>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</si>
  <si>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</si>
  <si>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</si>
  <si>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</si>
  <si>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</si>
  <si>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</si>
  <si>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</si>
  <si>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</si>
  <si>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</si>
  <si>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</si>
  <si>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</si>
  <si>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</si>
  <si>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</si>
  <si>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</si>
  <si>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</si>
  <si>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</si>
  <si>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</si>
  <si>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</si>
  <si>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</si>
  <si>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</si>
  <si>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</si>
  <si>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</si>
  <si>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</si>
  <si>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</si>
  <si>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</si>
  <si>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</si>
  <si>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</si>
  <si>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</si>
  <si>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</si>
  <si>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</si>
  <si>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</si>
  <si>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</si>
  <si>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</si>
  <si>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</si>
  <si>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</si>
  <si>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</si>
  <si>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</si>
  <si>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</si>
  <si>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</si>
  <si>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</si>
  <si>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</si>
  <si>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</si>
  <si>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</si>
  <si>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</si>
  <si>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</si>
  <si>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</si>
  <si>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</si>
  <si>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</si>
  <si>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</si>
  <si>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</si>
  <si>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</si>
  <si>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</si>
  <si>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</si>
  <si>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</si>
  <si>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</si>
  <si>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</si>
  <si>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</si>
  <si>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</si>
  <si>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</si>
  <si>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</si>
  <si>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</si>
  <si>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</si>
  <si>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</si>
  <si>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</si>
  <si>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</si>
  <si>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</si>
  <si>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</si>
  <si>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</si>
  <si>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</si>
  <si>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</si>
  <si>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</si>
  <si>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</si>
  <si>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</si>
  <si>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</si>
  <si>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</si>
  <si>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</si>
  <si>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</si>
  <si>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</si>
  <si>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</si>
  <si>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</si>
  <si>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</si>
  <si>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</si>
  <si>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</si>
  <si>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</si>
  <si>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</si>
  <si>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</si>
  <si>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</si>
  <si>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</si>
  <si>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</si>
  <si>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</si>
  <si>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</si>
  <si>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</si>
  <si>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</si>
  <si>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</si>
  <si>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</si>
  <si>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</si>
  <si>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</si>
  <si>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</si>
  <si>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</si>
  <si>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</si>
  <si>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</si>
  <si>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</si>
  <si>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</si>
  <si>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</si>
  <si>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</si>
  <si>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</si>
  <si>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</si>
  <si>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</si>
  <si>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</si>
  <si>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</si>
  <si>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</si>
  <si>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</si>
  <si>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</si>
  <si>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</si>
  <si>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</si>
  <si>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</si>
  <si>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</si>
  <si>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</si>
  <si>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</si>
  <si>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</si>
  <si>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</si>
  <si>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</si>
  <si>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</si>
  <si>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</si>
  <si>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</si>
  <si>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</si>
  <si>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</si>
  <si>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</si>
  <si>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</si>
  <si>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</si>
  <si>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</si>
  <si>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</si>
  <si>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</si>
  <si>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</si>
  <si>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</si>
  <si>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</si>
  <si>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</si>
  <si>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</si>
  <si>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</si>
  <si>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</si>
  <si>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</si>
  <si>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</si>
  <si>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</si>
  <si>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</si>
  <si>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</si>
  <si>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</si>
  <si>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</si>
  <si>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</si>
  <si>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</si>
  <si>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</si>
  <si>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</si>
  <si>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</si>
  <si>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</si>
  <si>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</si>
  <si>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</si>
  <si>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</si>
  <si>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</si>
  <si>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</si>
  <si>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</si>
  <si>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</si>
  <si>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</si>
  <si>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</si>
  <si>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</si>
  <si>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</si>
  <si>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</si>
  <si>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</si>
  <si>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</si>
  <si>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</si>
  <si>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</si>
  <si>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</si>
  <si>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</si>
  <si>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</si>
  <si>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</si>
  <si>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</si>
  <si>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</si>
  <si>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</si>
  <si>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</si>
  <si>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</si>
  <si>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</si>
  <si>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</si>
  <si>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</si>
  <si>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</si>
  <si>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</si>
  <si>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</si>
  <si>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</si>
  <si>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</si>
  <si>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</si>
  <si>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</si>
  <si>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</si>
  <si>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</si>
  <si>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</si>
  <si>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</si>
  <si>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</si>
  <si>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</si>
  <si>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</si>
  <si>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</si>
  <si>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</si>
  <si>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</si>
  <si>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</si>
  <si>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</si>
  <si>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</si>
  <si>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</si>
  <si>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</si>
  <si>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</si>
  <si>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</si>
  <si>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</si>
  <si>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</si>
  <si>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</si>
  <si>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</si>
  <si>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</si>
  <si>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</si>
  <si>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</si>
  <si>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</si>
  <si>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</si>
  <si>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</si>
  <si>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</si>
  <si>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</si>
  <si>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</si>
  <si>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</si>
  <si>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</si>
  <si>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</si>
  <si>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</si>
  <si>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</si>
  <si>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</si>
  <si>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</si>
  <si>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</si>
  <si>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</si>
  <si>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</si>
  <si>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</si>
  <si>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</si>
  <si>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</si>
  <si>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</si>
  <si>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</si>
  <si>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</si>
  <si>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</si>
  <si>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</si>
  <si>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</si>
  <si>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</si>
  <si>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</si>
  <si>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</si>
  <si>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</si>
  <si>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</si>
  <si>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</si>
  <si>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</si>
  <si>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</si>
  <si>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</si>
  <si>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</si>
  <si>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</si>
  <si>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</si>
  <si>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</si>
  <si>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</si>
  <si>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</si>
  <si>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</si>
  <si>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</si>
  <si>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</si>
  <si>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</si>
  <si>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</si>
  <si>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</si>
  <si>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</si>
  <si>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</si>
  <si>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</si>
  <si>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</si>
  <si>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</si>
  <si>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</si>
  <si>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</si>
  <si>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</si>
  <si>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</si>
  <si>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</si>
  <si>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</si>
  <si>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</si>
  <si>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</si>
  <si>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</si>
  <si>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</si>
  <si>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</si>
  <si>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</si>
  <si>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</si>
  <si>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</si>
  <si>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</si>
  <si>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</si>
  <si>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</si>
  <si>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</si>
  <si>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</si>
  <si>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</si>
  <si>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</si>
  <si>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</si>
  <si>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</si>
  <si>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</si>
  <si>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</si>
  <si>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</si>
  <si>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</si>
  <si>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</si>
  <si>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</si>
  <si>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</si>
  <si>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</si>
  <si>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</si>
  <si>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</si>
  <si>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</si>
  <si>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</si>
  <si>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</si>
  <si>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</si>
  <si>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</si>
  <si>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</si>
  <si>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</si>
  <si>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</si>
  <si>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</si>
  <si>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</si>
  <si>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</si>
  <si>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</si>
  <si>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</si>
  <si>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</si>
  <si>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</si>
  <si>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</si>
  <si>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</si>
  <si>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</si>
  <si>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</si>
  <si>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</si>
  <si>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</si>
  <si>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</si>
  <si>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</si>
  <si>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</si>
  <si>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</si>
  <si>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</si>
  <si>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</si>
  <si>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</si>
  <si>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</si>
  <si>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</si>
  <si>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</si>
  <si>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</si>
  <si>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</si>
  <si>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</si>
  <si>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</si>
  <si>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</si>
  <si>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</si>
  <si>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</si>
  <si>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</si>
  <si>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</si>
  <si>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</si>
  <si>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</si>
  <si>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</si>
  <si>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</si>
  <si>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</si>
  <si>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</si>
  <si>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</si>
  <si>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</si>
  <si>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</si>
  <si>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</si>
  <si>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</si>
  <si>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</si>
  <si>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</si>
  <si>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</si>
  <si>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</si>
  <si>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</si>
  <si>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</si>
  <si>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</si>
  <si>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</si>
  <si>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</si>
  <si>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</si>
  <si>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</si>
  <si>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</si>
  <si>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</si>
  <si>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</si>
  <si>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</si>
  <si>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</si>
  <si>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</si>
  <si>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</si>
  <si>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</si>
  <si>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</si>
  <si>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</si>
  <si>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</si>
  <si>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</si>
  <si>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</si>
  <si>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</si>
  <si>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</si>
  <si>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</si>
  <si>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</si>
  <si>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</si>
  <si>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</si>
  <si>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</si>
  <si>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</si>
  <si>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</si>
  <si>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</si>
  <si>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</si>
  <si>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</si>
  <si>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</si>
  <si>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</si>
  <si>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</si>
  <si>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</si>
  <si>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</si>
  <si>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</si>
  <si>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</si>
  <si>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</si>
  <si>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</si>
  <si>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</si>
  <si>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</si>
  <si>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</si>
  <si>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</si>
  <si>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</si>
  <si>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</si>
  <si>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</si>
  <si>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</si>
  <si>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</si>
  <si>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</si>
  <si>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</si>
  <si>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</si>
  <si>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</si>
  <si>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</si>
  <si>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</si>
  <si>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</si>
  <si>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</si>
  <si>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</si>
  <si>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</si>
  <si>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</si>
  <si>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</si>
  <si>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</si>
  <si>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</si>
  <si>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</si>
  <si>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</si>
  <si>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</si>
  <si>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</si>
  <si>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</si>
  <si>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</si>
  <si>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</si>
  <si>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</si>
  <si>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</si>
  <si>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</si>
  <si>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</si>
  <si>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</si>
  <si>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</si>
  <si>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</si>
  <si>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</si>
  <si>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</si>
  <si>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</si>
  <si>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</si>
  <si>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</si>
  <si>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</si>
  <si>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</si>
  <si>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</si>
  <si>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</si>
  <si>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</si>
  <si>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</si>
  <si>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</si>
  <si>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</si>
  <si>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</si>
  <si>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</si>
  <si>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</si>
  <si>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</si>
  <si>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</si>
  <si>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</si>
  <si>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</si>
  <si>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</si>
  <si>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</si>
  <si>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</si>
  <si>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</si>
  <si>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</si>
  <si>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</si>
  <si>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</si>
  <si>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</si>
  <si>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</si>
  <si>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</si>
  <si>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</si>
  <si>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</si>
  <si>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</si>
  <si>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</si>
  <si>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</si>
  <si>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</si>
  <si>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</si>
  <si>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</si>
  <si>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</si>
  <si>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</si>
  <si>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</si>
  <si>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</si>
  <si>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</si>
  <si>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</si>
  <si>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</si>
  <si>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</si>
  <si>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</si>
  <si>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</si>
  <si>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</si>
  <si>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</si>
  <si>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</si>
  <si>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</si>
  <si>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</si>
  <si>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</si>
  <si>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</si>
  <si>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</si>
  <si>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</si>
  <si>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</si>
  <si>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</si>
  <si>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</si>
  <si>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</si>
  <si>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</si>
  <si>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</si>
  <si>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</si>
  <si>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</si>
  <si>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</si>
  <si>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</si>
  <si>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</si>
  <si>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</si>
  <si>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</si>
  <si>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</si>
  <si>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</si>
  <si>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</si>
  <si>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</si>
  <si>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</si>
  <si>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</si>
  <si>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</si>
  <si>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</si>
  <si>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</si>
  <si>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</si>
  <si>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</si>
  <si>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</si>
  <si>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</si>
  <si>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</si>
  <si>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</si>
  <si>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</si>
  <si>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</si>
  <si>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</si>
  <si>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</si>
  <si>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</si>
  <si>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</si>
  <si>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</si>
  <si>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</si>
  <si>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</si>
  <si>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</si>
  <si>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</si>
  <si>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</si>
  <si>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</si>
  <si>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</si>
  <si>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</si>
  <si>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</si>
  <si>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</si>
  <si>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</si>
  <si>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</si>
  <si>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</si>
  <si>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</si>
  <si>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</si>
  <si>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</si>
  <si>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</si>
  <si>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</si>
  <si>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</si>
  <si>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</si>
  <si>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</si>
  <si>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</si>
  <si>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</si>
  <si>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</si>
  <si>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</si>
  <si>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</si>
  <si>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</si>
  <si>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</si>
  <si>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</si>
  <si>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</si>
  <si>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</si>
  <si>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</si>
  <si>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</si>
  <si>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</si>
  <si>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</si>
  <si>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</si>
  <si>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</si>
  <si>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</si>
  <si>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</si>
  <si>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</si>
  <si>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</si>
  <si>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</si>
  <si>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</si>
  <si>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</si>
  <si>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</si>
  <si>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</si>
  <si>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</si>
  <si>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</si>
  <si>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</si>
  <si>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</si>
  <si>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</si>
  <si>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</si>
  <si>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</si>
  <si>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</si>
  <si>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</si>
  <si>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</si>
  <si>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</si>
  <si>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</si>
  <si>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</si>
  <si>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</si>
  <si>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</si>
  <si>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</si>
  <si>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</si>
  <si>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</si>
  <si>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</si>
  <si>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</si>
  <si>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</si>
  <si>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</si>
  <si>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</si>
  <si>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</si>
  <si>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</si>
  <si>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</si>
  <si>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</si>
  <si>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</si>
  <si>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</si>
  <si>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</si>
  <si>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</si>
  <si>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</si>
  <si>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</si>
  <si>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</si>
  <si>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</si>
  <si>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</si>
  <si>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</si>
  <si>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</si>
  <si>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</si>
  <si>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</si>
  <si>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</si>
  <si>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</si>
  <si>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</si>
  <si>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</si>
  <si>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</si>
  <si>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</si>
  <si>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</si>
  <si>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</si>
  <si>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</si>
  <si>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</si>
  <si>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</si>
  <si>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</si>
  <si>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</si>
  <si>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</si>
  <si>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</si>
  <si>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</si>
  <si>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</si>
  <si>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</si>
  <si>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</si>
  <si>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</si>
  <si>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</si>
  <si>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</si>
  <si>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</si>
  <si>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</si>
  <si>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</si>
  <si>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</si>
  <si>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</si>
  <si>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</si>
  <si>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</si>
  <si>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</si>
  <si>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</si>
  <si>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</si>
  <si>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</si>
  <si>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</si>
  <si>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</si>
  <si>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</si>
  <si>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</si>
  <si>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</si>
  <si>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</si>
  <si>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</si>
  <si>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</si>
  <si>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</si>
  <si>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</si>
  <si>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</si>
  <si>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</si>
  <si>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</si>
  <si>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</si>
  <si>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</si>
  <si>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</si>
  <si>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</si>
  <si>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</si>
  <si>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</si>
  <si>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</si>
  <si>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</si>
  <si>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</si>
  <si>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</si>
  <si>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</si>
  <si>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</si>
  <si>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</si>
  <si>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</si>
  <si>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</si>
  <si>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</si>
  <si>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</si>
  <si>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</si>
  <si>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</si>
  <si>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</si>
  <si>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</si>
  <si>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</si>
  <si>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</si>
  <si>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</si>
  <si>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</si>
  <si>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</si>
  <si>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</si>
  <si>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</si>
  <si>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</si>
  <si>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</si>
  <si>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</si>
  <si>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</si>
  <si>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</si>
  <si>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</si>
  <si>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</si>
  <si>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</si>
  <si>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</si>
  <si>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</si>
  <si>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</si>
  <si>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</si>
  <si>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</si>
  <si>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</si>
  <si>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</si>
  <si>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</si>
  <si>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</si>
  <si>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</si>
  <si>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</si>
  <si>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</si>
  <si>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</si>
  <si>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</si>
  <si>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</si>
  <si>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</si>
  <si>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</si>
  <si>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</si>
  <si>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</si>
  <si>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</si>
  <si>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</si>
  <si>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</si>
  <si>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</si>
  <si>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</si>
  <si>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</si>
  <si>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</si>
  <si>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</si>
  <si>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</si>
  <si>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</si>
  <si>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</si>
  <si>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</si>
  <si>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</si>
  <si>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</si>
  <si>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</si>
  <si>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</si>
  <si>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</si>
  <si>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</si>
  <si>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</si>
  <si>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</si>
  <si>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</si>
  <si>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</si>
  <si>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</si>
  <si>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</si>
  <si>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</si>
  <si>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</si>
  <si>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</si>
  <si>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</si>
  <si>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</si>
  <si>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</si>
  <si>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</si>
  <si>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</si>
  <si>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</si>
  <si>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</si>
  <si>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</si>
  <si>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</si>
  <si>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</si>
  <si>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</si>
  <si>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</si>
  <si>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</si>
  <si>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</si>
  <si>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</si>
  <si>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</si>
  <si>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</si>
  <si>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</si>
  <si>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</si>
  <si>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</si>
  <si>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</si>
  <si>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</si>
  <si>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</si>
  <si>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</si>
  <si>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</si>
  <si>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</si>
  <si>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</si>
  <si>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</si>
  <si>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</si>
  <si>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</si>
  <si>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</si>
  <si>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</si>
  <si>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</si>
  <si>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</si>
  <si>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</si>
  <si>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</si>
  <si>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</si>
  <si>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</si>
  <si>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</si>
  <si>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</si>
  <si>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</si>
  <si>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</si>
  <si>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</si>
  <si>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</si>
  <si>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</si>
  <si>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</si>
  <si>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</si>
  <si>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</si>
  <si>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</si>
  <si>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</si>
  <si>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</si>
  <si>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</si>
  <si>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</si>
  <si>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</si>
  <si>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</si>
  <si>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</si>
  <si>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</si>
  <si>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</si>
  <si>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</si>
  <si>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</si>
  <si>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</si>
  <si>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</si>
  <si>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</si>
  <si>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</si>
  <si>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</si>
  <si>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</si>
  <si>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</si>
  <si>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</si>
  <si>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</si>
  <si>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</si>
  <si>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</si>
  <si>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</si>
  <si>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</si>
  <si>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</si>
  <si>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</si>
  <si>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</si>
  <si>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</si>
  <si>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</si>
  <si>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</si>
  <si>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</si>
  <si>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</si>
  <si>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</si>
  <si>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</si>
  <si>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</si>
  <si>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</si>
  <si>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</si>
  <si>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</si>
  <si>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</si>
  <si>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</si>
  <si>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</si>
  <si>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</si>
  <si>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</si>
  <si>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</si>
  <si>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</si>
  <si>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</si>
  <si>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</si>
  <si>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</si>
  <si>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</si>
  <si>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</si>
  <si>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</si>
  <si>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</si>
  <si>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</si>
  <si>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</si>
  <si>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</si>
  <si>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</si>
  <si>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</si>
  <si>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</si>
  <si>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</si>
  <si>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</si>
  <si>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</si>
  <si>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</si>
  <si>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</si>
  <si>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</si>
  <si>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</si>
  <si>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</si>
  <si>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</si>
  <si>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</si>
  <si>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</si>
  <si>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</si>
  <si>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</si>
  <si>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</si>
  <si>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</si>
  <si>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</si>
  <si>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</si>
  <si>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</si>
  <si>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</si>
  <si>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</si>
  <si>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</si>
  <si>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</si>
  <si>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</si>
  <si>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</si>
  <si>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</si>
  <si>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</si>
  <si>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</si>
  <si>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</si>
  <si>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</si>
  <si>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</si>
  <si>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</si>
  <si>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</si>
  <si>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</si>
  <si>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</si>
  <si>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</si>
  <si>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</si>
  <si>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</si>
  <si>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</si>
  <si>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</si>
  <si>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</si>
  <si>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</si>
  <si>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</si>
  <si>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</si>
  <si>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</si>
  <si>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</si>
  <si>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</si>
  <si>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</si>
  <si>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</si>
  <si>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</si>
  <si>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</si>
  <si>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</si>
  <si>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</si>
  <si>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</si>
  <si>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</si>
  <si>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</si>
  <si>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</si>
  <si>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</si>
  <si>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</si>
  <si>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</si>
  <si>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</si>
  <si>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</si>
  <si>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</si>
  <si>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</si>
  <si>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</si>
  <si>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</si>
  <si>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</si>
  <si>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</si>
  <si>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</si>
  <si>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</si>
  <si>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</si>
  <si>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</si>
  <si>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</si>
  <si>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</si>
  <si>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</si>
  <si>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</si>
  <si>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</si>
  <si>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</si>
  <si>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</si>
  <si>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</si>
  <si>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</si>
  <si>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</si>
  <si>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</si>
  <si>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</si>
  <si>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</si>
  <si>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</si>
  <si>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</si>
  <si>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</si>
  <si>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</si>
  <si>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</si>
  <si>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</si>
  <si>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</si>
  <si>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</si>
  <si>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</si>
  <si>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</si>
  <si>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</si>
  <si>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</si>
  <si>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</si>
  <si>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</si>
  <si>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</si>
  <si>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</si>
  <si>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</si>
  <si>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</si>
  <si>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</si>
  <si>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</si>
  <si>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</si>
  <si>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</si>
  <si>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</si>
  <si>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</si>
  <si>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</si>
  <si>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</si>
  <si>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</si>
  <si>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</si>
  <si>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</si>
  <si>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</si>
  <si>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</si>
  <si>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</si>
  <si>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</si>
  <si>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</si>
  <si>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</si>
  <si>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</si>
  <si>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</si>
  <si>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</si>
  <si>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</si>
  <si>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</si>
  <si>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</si>
  <si>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</si>
  <si>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</si>
  <si>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</si>
  <si>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</si>
  <si>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</si>
  <si>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</si>
  <si>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</si>
  <si>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</si>
  <si>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</si>
  <si>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</si>
  <si>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</si>
  <si>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</si>
  <si>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</si>
  <si>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</si>
  <si>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</si>
  <si>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</si>
  <si>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</si>
  <si>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</si>
  <si>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</si>
  <si>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</si>
  <si>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</si>
  <si>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</si>
  <si>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</si>
  <si>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</si>
  <si>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</si>
  <si>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</si>
  <si>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</si>
  <si>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</si>
  <si>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</si>
  <si>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</si>
  <si>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</si>
  <si>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</si>
  <si>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</si>
  <si>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</si>
  <si>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</si>
  <si>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</si>
  <si>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</si>
  <si>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</si>
  <si>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</si>
  <si>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</si>
  <si>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</si>
  <si>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</si>
  <si>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</si>
  <si>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</si>
  <si>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</si>
  <si>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</si>
  <si>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</si>
  <si>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</si>
  <si>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</si>
  <si>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</si>
  <si>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</si>
  <si>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</si>
  <si>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</si>
  <si>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</si>
  <si>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</si>
  <si>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</si>
  <si>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</si>
  <si>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</si>
  <si>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</si>
  <si>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</si>
  <si>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</si>
  <si>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</si>
  <si>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</si>
  <si>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</si>
  <si>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</si>
  <si>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</si>
  <si>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</si>
  <si>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</si>
  <si>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</si>
  <si>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</si>
  <si>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</si>
  <si>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</si>
  <si>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</si>
  <si>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</si>
  <si>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</si>
  <si>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</si>
  <si>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</si>
  <si>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</si>
  <si>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</si>
  <si>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</si>
  <si>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</si>
  <si>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</si>
  <si>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</si>
  <si>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</si>
  <si>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</si>
  <si>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</si>
  <si>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</si>
  <si>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</si>
  <si>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</si>
  <si>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</si>
  <si>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</si>
  <si>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</si>
  <si>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</si>
  <si>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</si>
  <si>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</si>
  <si>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</si>
  <si>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</si>
  <si>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</si>
  <si>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</si>
  <si>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</si>
  <si>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</si>
  <si>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</si>
  <si>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</si>
  <si>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</si>
  <si>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</si>
  <si>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</si>
  <si>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</si>
  <si>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</si>
  <si>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</si>
  <si>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</si>
  <si>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</si>
  <si>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</si>
  <si>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</si>
  <si>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</si>
  <si>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</si>
  <si>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</si>
  <si>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</si>
  <si>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</si>
  <si>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</si>
  <si>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</si>
  <si>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</si>
  <si>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</si>
  <si>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</si>
  <si>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</si>
  <si>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</si>
  <si>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</si>
  <si>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</si>
  <si>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</si>
  <si>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</si>
  <si>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</si>
  <si>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</si>
  <si>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</si>
  <si>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</si>
  <si>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</si>
  <si>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</si>
  <si>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</si>
  <si>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</si>
  <si>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</si>
  <si>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</si>
  <si>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</si>
  <si>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</si>
  <si>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</si>
  <si>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</si>
  <si>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</si>
  <si>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</si>
  <si>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</si>
  <si>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</si>
  <si>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</si>
  <si>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</si>
  <si>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</si>
  <si>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</si>
  <si>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</si>
  <si>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</si>
  <si>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</si>
  <si>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</si>
  <si>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</si>
  <si>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</si>
  <si>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</si>
  <si>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</si>
  <si>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</si>
  <si>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</si>
  <si>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</si>
  <si>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</si>
  <si>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</si>
  <si>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</si>
  <si>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</si>
  <si>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</si>
  <si>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</si>
  <si>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</si>
  <si>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</si>
  <si>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</si>
  <si>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</si>
  <si>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</si>
  <si>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</si>
  <si>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</si>
  <si>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</si>
  <si>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</si>
  <si>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</si>
  <si>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</si>
  <si>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</si>
  <si>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</si>
  <si>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</si>
  <si>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</si>
  <si>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</si>
  <si>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</si>
  <si>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</si>
  <si>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</si>
  <si>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</si>
  <si>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</si>
  <si>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</si>
  <si>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</si>
  <si>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</si>
  <si>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</si>
  <si>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</si>
  <si>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</si>
  <si>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</si>
  <si>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</si>
  <si>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</si>
  <si>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</si>
  <si>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</si>
  <si>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</si>
  <si>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</si>
  <si>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</si>
  <si>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</si>
  <si>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</si>
  <si>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</si>
  <si>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</si>
  <si>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</si>
  <si>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</si>
  <si>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</si>
  <si>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</si>
  <si>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</si>
  <si>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</si>
  <si>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</si>
  <si>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</si>
  <si>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</si>
  <si>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</si>
  <si>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</si>
  <si>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</si>
  <si>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</si>
  <si>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</si>
  <si>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</si>
  <si>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</si>
  <si>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</si>
  <si>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</si>
  <si>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</si>
  <si>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</si>
  <si>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</si>
  <si>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</si>
  <si>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</si>
  <si>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</si>
  <si>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</si>
  <si>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</si>
  <si>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</si>
  <si>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</si>
  <si>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</si>
  <si>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</si>
  <si>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</si>
  <si>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</si>
  <si>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</si>
  <si>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</si>
  <si>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</si>
  <si>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</si>
  <si>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</si>
  <si>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</si>
  <si>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</si>
  <si>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</si>
  <si>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</si>
  <si>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</si>
  <si>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</si>
  <si>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</si>
  <si>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</si>
  <si>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</si>
  <si>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</si>
  <si>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</si>
  <si>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</si>
  <si>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</si>
  <si>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</si>
  <si>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</si>
  <si>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</si>
  <si>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</si>
  <si>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</si>
  <si>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</si>
  <si>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</si>
  <si>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</si>
  <si>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</si>
  <si>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</si>
  <si>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</si>
  <si>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</si>
  <si>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</si>
  <si>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</si>
  <si>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</si>
  <si>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</si>
  <si>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</si>
  <si>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</si>
  <si>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</si>
  <si>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</si>
  <si>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</si>
  <si>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</si>
  <si>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</si>
  <si>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</si>
  <si>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</si>
  <si>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</si>
  <si>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</si>
  <si>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</si>
  <si>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</si>
  <si>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</si>
  <si>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</si>
  <si>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</si>
  <si>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</si>
  <si>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</si>
  <si>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</si>
  <si>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</si>
  <si>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</si>
  <si>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</si>
  <si>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</si>
  <si>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</si>
  <si>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</si>
  <si>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</si>
  <si>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</si>
  <si>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</si>
  <si>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</si>
  <si>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</si>
  <si>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</si>
  <si>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</si>
  <si>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</si>
  <si>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</si>
  <si>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</si>
  <si>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</si>
  <si>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</si>
  <si>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</si>
  <si>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</si>
  <si>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</si>
  <si>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</si>
  <si>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</si>
  <si>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</si>
  <si>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</si>
  <si>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</si>
  <si>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</si>
  <si>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</si>
  <si>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</si>
  <si>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</si>
  <si>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</si>
  <si>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</si>
  <si>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</si>
  <si>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</si>
  <si>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</si>
  <si>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</si>
  <si>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</si>
  <si>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</si>
  <si>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</si>
  <si>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</si>
  <si>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</si>
  <si>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</si>
  <si>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</si>
  <si>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</si>
  <si>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</si>
  <si>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</si>
  <si>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</si>
  <si>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</si>
  <si>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</si>
  <si>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</si>
  <si>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</si>
  <si>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</si>
  <si>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</si>
  <si>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</si>
  <si>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</si>
  <si>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</si>
  <si>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</si>
  <si>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</si>
  <si>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</si>
  <si>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</si>
  <si>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</si>
  <si>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</si>
  <si>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</si>
  <si>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</si>
  <si>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</si>
  <si>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</si>
  <si>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</si>
  <si>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</si>
  <si>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</si>
  <si>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</si>
  <si>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</si>
  <si>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</si>
  <si>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</si>
  <si>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</si>
  <si>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</si>
  <si>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</si>
  <si>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</si>
  <si>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</si>
  <si>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</si>
  <si>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</si>
  <si>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</si>
  <si>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</si>
  <si>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</si>
  <si>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</si>
  <si>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</si>
  <si>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</si>
  <si>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</si>
  <si>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</si>
  <si>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</si>
  <si>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</si>
  <si>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</si>
  <si>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</si>
  <si>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</si>
  <si>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</si>
  <si>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</si>
  <si>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</si>
  <si>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</si>
  <si>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</si>
  <si>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</si>
  <si>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</si>
  <si>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</si>
  <si>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</si>
  <si>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</si>
  <si>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</si>
  <si>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</si>
  <si>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</si>
  <si>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</si>
  <si>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</si>
  <si>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</si>
  <si>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</si>
  <si>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</si>
  <si>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</si>
  <si>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</si>
  <si>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</si>
  <si>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</si>
  <si>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</si>
  <si>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</si>
  <si>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</si>
  <si>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</si>
  <si>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</si>
  <si>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</si>
  <si>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</si>
  <si>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</si>
  <si>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</si>
  <si>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</si>
  <si>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</si>
  <si>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</si>
  <si>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</si>
  <si>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</si>
  <si>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</si>
  <si>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</si>
  <si>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</si>
  <si>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</si>
  <si>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</si>
  <si>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</si>
  <si>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</si>
  <si>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</si>
  <si>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</si>
  <si>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</si>
  <si>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</si>
  <si>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</si>
  <si>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</si>
  <si>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</si>
  <si>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</si>
  <si>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</si>
  <si>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</si>
  <si>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</si>
  <si>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</si>
  <si>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</si>
  <si>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</si>
  <si>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</si>
  <si>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</si>
  <si>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</si>
  <si>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</si>
  <si>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</si>
  <si>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</si>
  <si>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</si>
  <si>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</si>
  <si>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</si>
  <si>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</si>
  <si>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</si>
  <si>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</si>
  <si>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</si>
  <si>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</si>
  <si>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</si>
  <si>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</si>
  <si>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</si>
  <si>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</si>
  <si>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</si>
  <si>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</si>
  <si>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</si>
  <si>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</si>
  <si>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</si>
  <si>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</si>
  <si>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</si>
  <si>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</si>
  <si>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</si>
  <si>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</si>
  <si>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</si>
  <si>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</si>
  <si>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</si>
  <si>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</si>
  <si>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</si>
  <si>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</si>
  <si>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</si>
  <si>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</si>
  <si>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</si>
  <si>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</si>
  <si>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</si>
  <si>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</si>
  <si>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</si>
  <si>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</si>
  <si>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</si>
  <si>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</si>
  <si>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</si>
  <si>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</si>
  <si>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</si>
  <si>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</si>
  <si>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</si>
  <si>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</si>
  <si>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</si>
  <si>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</si>
  <si>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</si>
  <si>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</si>
  <si>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</si>
  <si>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</si>
  <si>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</si>
  <si>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</si>
  <si>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</si>
  <si>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</si>
  <si>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</si>
  <si>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</si>
  <si>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</si>
  <si>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</si>
  <si>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</si>
  <si>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</si>
  <si>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</si>
  <si>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</si>
  <si>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</si>
  <si>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</si>
  <si>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</si>
  <si>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</si>
  <si>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</si>
  <si>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</si>
  <si>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</si>
  <si>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</si>
  <si>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</si>
  <si>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</si>
  <si>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</si>
  <si>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</si>
  <si>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</si>
  <si>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</si>
  <si>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</si>
  <si>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</si>
  <si>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</si>
  <si>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</si>
  <si>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</si>
  <si>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</si>
  <si>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</si>
  <si>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</si>
  <si>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</si>
  <si>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</si>
  <si>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</si>
  <si>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</si>
  <si>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</si>
  <si>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</si>
  <si>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</si>
  <si>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</si>
  <si>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</si>
  <si>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</si>
  <si>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</si>
  <si>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</si>
  <si>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</si>
  <si>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</si>
  <si>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</si>
  <si>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</si>
  <si>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</si>
  <si>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</si>
  <si>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</si>
  <si>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</si>
  <si>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</si>
  <si>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</si>
  <si>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</si>
  <si>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</si>
  <si>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</si>
  <si>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</si>
  <si>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</si>
  <si>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</si>
  <si>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</si>
  <si>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</si>
  <si>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</si>
  <si>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</si>
  <si>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</si>
  <si>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</si>
  <si>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</si>
  <si>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</si>
  <si>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</si>
  <si>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</si>
  <si>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</si>
  <si>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</si>
  <si>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</si>
  <si>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</si>
  <si>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</si>
  <si>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</si>
  <si>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</si>
  <si>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</si>
  <si>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</si>
  <si>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</si>
  <si>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</si>
  <si>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</si>
  <si>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</si>
  <si>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</si>
  <si>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</si>
  <si>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</si>
  <si>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</si>
  <si>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</si>
  <si>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</si>
  <si>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</si>
  <si>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</si>
  <si>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</si>
  <si>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</si>
  <si>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</si>
  <si>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</si>
  <si>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</si>
  <si>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</si>
  <si>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</si>
  <si>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</si>
  <si>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</si>
  <si>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</si>
  <si>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</si>
  <si>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</si>
  <si>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</si>
  <si>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</si>
  <si>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</si>
  <si>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</si>
  <si>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</si>
  <si>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</si>
  <si>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</si>
  <si>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</si>
  <si>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</si>
  <si>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</si>
  <si>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</si>
  <si>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</si>
  <si>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</si>
  <si>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</si>
  <si>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</si>
  <si>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</si>
  <si>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</si>
  <si>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</si>
  <si>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</si>
  <si>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</si>
  <si>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</si>
  <si>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</si>
  <si>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</si>
  <si>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</si>
  <si>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</si>
  <si>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</si>
  <si>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</si>
  <si>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</si>
  <si>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</si>
  <si>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</si>
  <si>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</si>
  <si>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</si>
  <si>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</si>
  <si>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</si>
  <si>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</si>
  <si>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</si>
  <si>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</si>
  <si>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</si>
  <si>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</si>
  <si>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</si>
  <si>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</si>
  <si>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</si>
  <si>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</si>
  <si>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</si>
  <si>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</si>
  <si>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</si>
  <si>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</si>
  <si>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</si>
  <si>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</si>
  <si>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</si>
  <si>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</si>
  <si>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</si>
  <si>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</si>
  <si>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</si>
  <si>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</si>
  <si>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</si>
  <si>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</si>
  <si>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</si>
  <si>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</si>
  <si>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</si>
  <si>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</si>
  <si>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</si>
  <si>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</si>
  <si>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</si>
  <si>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</si>
  <si>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</si>
  <si>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</si>
  <si>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</si>
  <si>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</si>
  <si>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</si>
  <si>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</si>
  <si>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</si>
  <si>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</si>
  <si>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</si>
  <si>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</si>
  <si>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</si>
  <si>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</si>
  <si>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</si>
  <si>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</si>
  <si>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</si>
  <si>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</si>
  <si>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</si>
  <si>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</si>
  <si>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</si>
  <si>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</si>
  <si>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</si>
  <si>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</si>
  <si>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</si>
  <si>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</si>
  <si>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</si>
  <si>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</si>
  <si>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</si>
  <si>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</si>
  <si>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</si>
  <si>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</si>
  <si>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</si>
  <si>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</si>
  <si>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</si>
  <si>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</si>
  <si>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</si>
  <si>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</si>
  <si>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</si>
  <si>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</si>
  <si>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</si>
  <si>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</si>
  <si>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</si>
  <si>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</si>
  <si>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</si>
  <si>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</si>
  <si>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</si>
  <si>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</si>
  <si>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</si>
  <si>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</si>
  <si>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</si>
  <si>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</si>
  <si>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</si>
  <si>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</si>
  <si>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</si>
  <si>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</si>
  <si>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</si>
  <si>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</si>
  <si>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</si>
  <si>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</si>
  <si>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</si>
  <si>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</si>
  <si>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</si>
  <si>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</si>
  <si>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</si>
  <si>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</si>
  <si>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</si>
  <si>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</si>
  <si>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</si>
  <si>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</si>
  <si>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</si>
  <si>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</si>
  <si>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</si>
  <si>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</si>
  <si>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</si>
  <si>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</si>
  <si>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</si>
  <si>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</si>
  <si>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</si>
  <si>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</si>
  <si>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</si>
  <si>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</si>
  <si>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</si>
  <si>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</si>
  <si>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</si>
  <si>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</si>
  <si>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</si>
  <si>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</si>
  <si>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</si>
  <si>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</si>
  <si>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</si>
  <si>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</si>
  <si>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</si>
  <si>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</si>
  <si>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</si>
  <si>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</si>
  <si>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</si>
  <si>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</si>
  <si>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</si>
  <si>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</si>
  <si>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</si>
  <si>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</si>
  <si>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</si>
  <si>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</si>
  <si>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</si>
  <si>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</si>
  <si>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</si>
  <si>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</si>
  <si>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</si>
  <si>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</si>
  <si>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</si>
  <si>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</si>
  <si>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</si>
  <si>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</si>
  <si>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</si>
  <si>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</si>
  <si>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</si>
  <si>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</si>
  <si>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</si>
  <si>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</si>
  <si>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</si>
  <si>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</si>
  <si>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</si>
  <si>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</si>
  <si>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</si>
  <si>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</si>
  <si>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</si>
  <si>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</si>
  <si>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</si>
  <si>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</si>
  <si>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</si>
  <si>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</si>
  <si>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</si>
  <si>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</si>
  <si>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</si>
  <si>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</si>
  <si>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</si>
  <si>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</si>
  <si>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</si>
  <si>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</si>
  <si>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</si>
  <si>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</si>
  <si>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</si>
  <si>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</si>
  <si>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</si>
  <si>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</si>
  <si>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</si>
  <si>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</si>
  <si>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</si>
  <si>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</si>
  <si>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</si>
  <si>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</si>
  <si>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</si>
  <si>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</si>
  <si>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</si>
  <si>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</si>
  <si>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</si>
  <si>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</si>
  <si>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</si>
  <si>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</si>
  <si>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</si>
  <si>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</si>
  <si>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</si>
  <si>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</si>
  <si>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</si>
  <si>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</si>
  <si>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</si>
  <si>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</si>
  <si>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</si>
  <si>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</si>
  <si>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</si>
  <si>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</si>
  <si>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</si>
  <si>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</si>
  <si>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</si>
  <si>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</si>
  <si>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</si>
  <si>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</si>
  <si>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</si>
  <si>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</si>
  <si>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</si>
  <si>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</si>
  <si>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</si>
  <si>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</si>
  <si>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</si>
  <si>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</si>
  <si>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</si>
  <si>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</si>
  <si>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</si>
  <si>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</si>
  <si>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</si>
  <si>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</si>
  <si>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</si>
  <si>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</si>
  <si>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</si>
  <si>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</si>
  <si>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</si>
  <si>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</si>
  <si>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</si>
  <si>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</si>
  <si>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</si>
  <si>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</si>
  <si>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</si>
  <si>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</si>
  <si>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</si>
  <si>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</si>
  <si>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</si>
  <si>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</si>
  <si>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</si>
  <si>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</si>
  <si>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</si>
  <si>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</si>
  <si>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</si>
  <si>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</si>
  <si>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</si>
  <si>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</si>
  <si>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</si>
  <si>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</si>
  <si>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</si>
  <si>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</si>
  <si>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</si>
  <si>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</si>
  <si>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</si>
  <si>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</si>
  <si>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</si>
  <si>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</si>
  <si>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</si>
  <si>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</si>
  <si>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</si>
  <si>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</si>
  <si>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</si>
  <si>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</si>
  <si>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</si>
  <si>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</si>
  <si>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</si>
  <si>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</si>
  <si>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</si>
  <si>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</si>
  <si>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</si>
  <si>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</si>
  <si>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</si>
  <si>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</si>
  <si>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</si>
  <si>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</si>
  <si>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</si>
  <si>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</si>
  <si>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</si>
  <si>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</si>
  <si>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</si>
  <si>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</si>
  <si>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</si>
  <si>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</si>
  <si>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</si>
  <si>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</si>
  <si>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</si>
  <si>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</si>
  <si>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</si>
  <si>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</si>
  <si>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</si>
  <si>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</si>
  <si>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</si>
  <si>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</si>
  <si>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</si>
  <si>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</si>
  <si>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</si>
  <si>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</si>
  <si>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</si>
  <si>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</si>
  <si>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</si>
  <si>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</si>
  <si>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</si>
  <si>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</si>
  <si>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</si>
  <si>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</si>
  <si>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</si>
  <si>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</si>
  <si>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</si>
  <si>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</si>
  <si>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</si>
  <si>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</si>
  <si>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</si>
  <si>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</si>
  <si>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</si>
  <si>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</si>
  <si>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</si>
  <si>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</si>
  <si>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</si>
  <si>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</si>
  <si>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</si>
  <si>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</si>
  <si>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</si>
  <si>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</si>
  <si>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</si>
  <si>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</si>
  <si>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</si>
  <si>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</si>
  <si>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</si>
  <si>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</si>
  <si>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</si>
  <si>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</si>
  <si>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</si>
  <si>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</si>
  <si>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</si>
  <si>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</si>
  <si>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</si>
  <si>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</si>
  <si>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</si>
  <si>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</si>
  <si>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</si>
  <si>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</si>
  <si>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</si>
  <si>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</si>
  <si>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</si>
  <si>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</si>
  <si>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</si>
  <si>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</si>
  <si>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</si>
  <si>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</si>
  <si>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</si>
  <si>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</si>
  <si>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</si>
  <si>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</si>
  <si>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</si>
  <si>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</si>
  <si>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</si>
  <si>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</si>
  <si>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</si>
  <si>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</si>
  <si>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</si>
  <si>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</si>
  <si>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</si>
  <si>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</si>
  <si>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</si>
  <si>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</si>
  <si>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</si>
  <si>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</si>
  <si>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</si>
  <si>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</si>
  <si>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</si>
  <si>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</si>
  <si>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</si>
  <si>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</si>
  <si>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</si>
  <si>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</si>
  <si>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</si>
  <si>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</si>
  <si>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</si>
  <si>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</si>
  <si>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</si>
  <si>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</si>
  <si>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</si>
  <si>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</si>
  <si>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</si>
  <si>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</si>
  <si>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</si>
  <si>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</si>
  <si>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</si>
  <si>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</si>
  <si>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</si>
  <si>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</si>
  <si>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</si>
  <si>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</si>
  <si>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</si>
  <si>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</si>
  <si>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</si>
  <si>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</si>
  <si>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</si>
  <si>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</si>
  <si>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</si>
  <si>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</si>
  <si>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</si>
  <si>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</si>
  <si>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</si>
  <si>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</si>
  <si>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</si>
  <si>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</si>
  <si>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</si>
  <si>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</si>
  <si>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</si>
  <si>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</si>
  <si>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</si>
  <si>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</si>
  <si>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</si>
  <si>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</si>
  <si>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</si>
  <si>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</si>
  <si>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</si>
  <si>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</si>
  <si>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</si>
  <si>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</si>
  <si>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</si>
  <si>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</si>
  <si>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</si>
  <si>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</si>
  <si>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</si>
  <si>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</si>
  <si>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</si>
  <si>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</si>
  <si>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</si>
  <si>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</si>
  <si>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</si>
  <si>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</si>
  <si>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</si>
  <si>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</si>
  <si>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</si>
  <si>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</si>
  <si>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</si>
  <si>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</si>
  <si>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</si>
  <si>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</si>
  <si>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</si>
  <si>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</si>
  <si>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</si>
  <si>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</si>
  <si>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</si>
  <si>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</si>
  <si>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</si>
  <si>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</si>
  <si>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</si>
  <si>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</si>
  <si>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</si>
  <si>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</si>
  <si>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</si>
  <si>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</si>
  <si>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</si>
  <si>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</si>
  <si>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</si>
  <si>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</si>
  <si>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</si>
  <si>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</si>
  <si>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</si>
  <si>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</si>
  <si>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</si>
  <si>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</si>
  <si>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</si>
  <si>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</si>
  <si>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</si>
  <si>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</si>
  <si>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</si>
  <si>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</si>
  <si>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</si>
  <si>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</si>
  <si>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</si>
  <si>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</si>
  <si>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</si>
  <si>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</si>
  <si>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</si>
  <si>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</si>
  <si>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</si>
  <si>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</si>
  <si>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</si>
  <si>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</si>
  <si>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</si>
  <si>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</si>
  <si>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</si>
  <si>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</si>
  <si>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</si>
  <si>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</si>
  <si>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</si>
  <si>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</si>
  <si>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</si>
  <si>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</si>
  <si>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</si>
  <si>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</si>
  <si>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</si>
  <si>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</si>
  <si>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</si>
  <si>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</si>
  <si>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</si>
  <si>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</si>
  <si>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</si>
  <si>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</si>
  <si>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</si>
  <si>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</si>
  <si>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</si>
  <si>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</si>
  <si>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</si>
  <si>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</si>
  <si>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</si>
  <si>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</si>
  <si>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</si>
  <si>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</si>
  <si>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</si>
  <si>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</si>
  <si>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</si>
  <si>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</si>
  <si>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</si>
  <si>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</si>
  <si>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</si>
  <si>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</si>
  <si>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</si>
  <si>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</si>
  <si>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</si>
  <si>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</si>
  <si>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</si>
  <si>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</si>
  <si>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</si>
  <si>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</si>
  <si>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</si>
  <si>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</si>
  <si>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</si>
  <si>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</si>
  <si>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</si>
  <si>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</si>
  <si>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</si>
  <si>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</si>
  <si>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</si>
  <si>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</si>
  <si>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</si>
  <si>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</si>
  <si>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</si>
  <si>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</si>
  <si>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</si>
  <si>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</si>
  <si>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</si>
  <si>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</si>
  <si>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</si>
  <si>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</si>
  <si>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</si>
  <si>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</si>
  <si>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</si>
  <si>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</si>
  <si>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</si>
  <si>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</si>
  <si>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</si>
  <si>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</si>
  <si>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</si>
  <si>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</si>
  <si>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</si>
  <si>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</si>
  <si>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</si>
  <si>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</si>
  <si>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</si>
  <si>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</si>
  <si>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</si>
  <si>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</si>
  <si>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</si>
  <si>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</si>
  <si>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</si>
  <si>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</si>
  <si>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</si>
  <si>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</si>
  <si>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</si>
  <si>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</si>
  <si>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</si>
  <si>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</si>
  <si>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</si>
  <si>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</si>
  <si>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</si>
  <si>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</si>
  <si>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</si>
  <si>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</si>
  <si>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</si>
  <si>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</si>
  <si>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</si>
  <si>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</si>
  <si>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</si>
  <si>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</si>
  <si>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</si>
  <si>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</si>
  <si>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</si>
  <si>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</si>
  <si>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</si>
  <si>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</si>
  <si>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</si>
  <si>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</si>
  <si>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</si>
  <si>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</si>
  <si>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</si>
  <si>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</si>
  <si>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</si>
  <si>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</si>
  <si>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</si>
  <si>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</si>
  <si>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</si>
  <si>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</si>
  <si>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</si>
  <si>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</si>
  <si>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</si>
  <si>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</si>
  <si>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</si>
  <si>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</si>
  <si>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</si>
  <si>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</si>
  <si>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</si>
  <si>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</si>
  <si>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</si>
  <si>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</si>
  <si>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</si>
  <si>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</si>
  <si>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</si>
  <si>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</si>
  <si>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</si>
  <si>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</si>
  <si>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</si>
  <si>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</si>
  <si>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</si>
  <si>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</si>
  <si>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</si>
  <si>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</si>
  <si>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</si>
  <si>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</si>
  <si>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</si>
  <si>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</si>
  <si>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</si>
  <si>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</si>
  <si>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</si>
  <si>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</si>
  <si>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</si>
  <si>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</si>
  <si>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</si>
  <si>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</si>
  <si>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</si>
  <si>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</si>
  <si>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</si>
  <si>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</si>
  <si>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</si>
  <si>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</si>
  <si>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</si>
  <si>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</si>
  <si>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</si>
  <si>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</si>
  <si>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</si>
  <si>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</si>
  <si>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</si>
  <si>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</si>
  <si>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</si>
  <si>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</si>
  <si>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</si>
  <si>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</si>
  <si>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</si>
  <si>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</si>
  <si>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</si>
  <si>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</si>
  <si>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</si>
  <si>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</si>
  <si>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</si>
  <si>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</si>
  <si>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</si>
  <si>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</si>
  <si>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</si>
  <si>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</si>
  <si>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</si>
  <si>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</si>
  <si>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</si>
  <si>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</si>
  <si>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</si>
  <si>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</si>
  <si>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</si>
  <si>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</si>
  <si>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</si>
  <si>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</si>
  <si>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</si>
  <si>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</si>
  <si>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</si>
  <si>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</si>
  <si>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</si>
  <si>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</si>
  <si>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</si>
  <si>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</si>
  <si>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</si>
  <si>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</si>
  <si>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</si>
  <si>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</si>
  <si>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</si>
  <si>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</si>
  <si>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</si>
  <si>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</si>
  <si>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</si>
  <si>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</si>
  <si>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</si>
  <si>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</si>
  <si>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</si>
  <si>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</si>
  <si>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</si>
  <si>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</si>
  <si>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</si>
  <si>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</si>
  <si>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</si>
  <si>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</si>
  <si>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</si>
  <si>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</si>
  <si>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</si>
  <si>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</si>
  <si>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</si>
  <si>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</si>
  <si>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</si>
  <si>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</si>
  <si>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</si>
  <si>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</si>
  <si>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</si>
  <si>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</si>
  <si>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</si>
  <si>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</si>
  <si>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</si>
  <si>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</si>
  <si>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</si>
  <si>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</si>
  <si>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</si>
  <si>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</si>
  <si>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</si>
  <si>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</si>
  <si>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</si>
  <si>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</si>
  <si>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</si>
  <si>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</si>
  <si>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</si>
  <si>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</si>
  <si>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</si>
  <si>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</si>
  <si>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</si>
  <si>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</si>
  <si>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</si>
  <si>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</si>
  <si>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</si>
  <si>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</si>
  <si>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</si>
  <si>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</si>
  <si>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</si>
  <si>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</si>
  <si>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</si>
  <si>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</si>
  <si>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</si>
  <si>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</si>
  <si>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</si>
  <si>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</si>
  <si>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</si>
  <si>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</si>
  <si>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</si>
  <si>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</si>
  <si>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</si>
  <si>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</si>
  <si>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</si>
  <si>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</si>
  <si>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</si>
  <si>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</si>
  <si>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</si>
  <si>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</si>
  <si>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</si>
  <si>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</si>
  <si>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</si>
  <si>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</si>
  <si>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</si>
  <si>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</si>
  <si>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</si>
  <si>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</si>
  <si>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</si>
  <si>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</si>
  <si>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</si>
  <si>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</si>
  <si>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</si>
  <si>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</si>
  <si>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</si>
  <si>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</si>
  <si>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</si>
  <si>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</si>
  <si>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</si>
  <si>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</si>
  <si>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</si>
  <si>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</si>
  <si>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</si>
  <si>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</si>
  <si>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</si>
  <si>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</si>
  <si>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</si>
  <si>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</si>
  <si>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</si>
  <si>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</si>
  <si>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</si>
  <si>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</si>
  <si>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</si>
  <si>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</si>
  <si>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</si>
  <si>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</si>
  <si>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</si>
  <si>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</si>
  <si>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</si>
  <si>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</si>
  <si>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</si>
  <si>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</si>
  <si>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</si>
  <si>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</si>
  <si>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</si>
  <si>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</si>
  <si>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</si>
  <si>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</si>
  <si>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</si>
  <si>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</si>
  <si>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</si>
  <si>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</si>
  <si>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</si>
  <si>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</si>
  <si>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</si>
  <si>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</si>
  <si>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</si>
  <si>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</si>
  <si>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</si>
  <si>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</si>
  <si>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</si>
  <si>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</si>
  <si>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</si>
  <si>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</si>
  <si>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</si>
  <si>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</si>
  <si>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</si>
  <si>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</si>
  <si>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</si>
  <si>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</si>
  <si>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</si>
  <si>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</si>
  <si>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</si>
  <si>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</si>
  <si>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</si>
  <si>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</si>
  <si>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</si>
  <si>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</si>
  <si>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</si>
  <si>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</si>
  <si>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</si>
  <si>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</si>
  <si>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</si>
  <si>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</si>
  <si>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</si>
  <si>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</si>
  <si>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</si>
  <si>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</si>
  <si>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</si>
  <si>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</si>
  <si>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</si>
  <si>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</si>
  <si>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</si>
  <si>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</si>
  <si>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</si>
  <si>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</si>
  <si>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</si>
  <si>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</si>
  <si>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</si>
  <si>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</si>
  <si>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</si>
  <si>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</si>
  <si>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</si>
  <si>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</si>
  <si>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</si>
  <si>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</si>
  <si>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</si>
  <si>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</si>
  <si>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</si>
  <si>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</si>
  <si>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</si>
  <si>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</si>
  <si>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</si>
  <si>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</si>
  <si>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</si>
  <si>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</si>
  <si>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</si>
  <si>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</si>
  <si>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</si>
  <si>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</si>
  <si>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</si>
  <si>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</si>
  <si>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</si>
  <si>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</si>
  <si>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</si>
  <si>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</si>
  <si>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</si>
  <si>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</si>
  <si>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</si>
  <si>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</si>
  <si>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</si>
  <si>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</si>
  <si>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</si>
  <si>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</si>
  <si>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</si>
  <si>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</si>
  <si>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</si>
  <si>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</si>
  <si>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</si>
  <si>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</si>
  <si>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</si>
  <si>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</si>
  <si>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</si>
  <si>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</si>
  <si>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</si>
  <si>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</si>
  <si>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</si>
  <si>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</si>
  <si>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</si>
  <si>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</si>
  <si>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</si>
  <si>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</si>
  <si>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</si>
  <si>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</si>
  <si>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</si>
  <si>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</si>
  <si>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</si>
  <si>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</si>
  <si>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</si>
  <si>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</si>
  <si>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</si>
  <si>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</si>
  <si>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</si>
  <si>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</si>
  <si>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</si>
  <si>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</si>
  <si>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</si>
  <si>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</si>
  <si>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</si>
  <si>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</si>
  <si>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</si>
  <si>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</si>
  <si>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</si>
  <si>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</si>
  <si>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</si>
  <si>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</si>
  <si>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</si>
  <si>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</si>
  <si>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</si>
  <si>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</si>
  <si>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</si>
  <si>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</si>
  <si>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</si>
  <si>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</si>
  <si>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</si>
  <si>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</si>
  <si>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</si>
  <si>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</si>
  <si>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</si>
  <si>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</si>
  <si>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</si>
  <si>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</si>
  <si>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</si>
  <si>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</si>
  <si>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</si>
  <si>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</si>
  <si>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</si>
  <si>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</si>
  <si>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</si>
  <si>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</si>
  <si>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</si>
  <si>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</si>
  <si>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</si>
  <si>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</si>
  <si>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</si>
  <si>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</si>
  <si>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</si>
  <si>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</si>
  <si>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</si>
  <si>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</si>
  <si>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</si>
  <si>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</si>
  <si>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</si>
  <si>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</si>
  <si>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</si>
  <si>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</si>
  <si>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</si>
  <si>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</si>
  <si>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</si>
  <si>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</si>
  <si>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</si>
  <si>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</si>
  <si>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</si>
  <si>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</si>
  <si>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</si>
  <si>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</si>
  <si>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</si>
  <si>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</si>
  <si>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</si>
  <si>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</si>
  <si>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</si>
  <si>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</si>
  <si>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</si>
  <si>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</si>
  <si>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</si>
  <si>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</si>
  <si>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</si>
  <si>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</si>
  <si>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</si>
  <si>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</si>
  <si>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</si>
  <si>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</si>
  <si>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</si>
  <si>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</si>
  <si>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</si>
  <si>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</si>
  <si>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</si>
  <si>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</si>
  <si>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</si>
  <si>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</si>
  <si>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</si>
  <si>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</si>
  <si>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</si>
  <si>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</si>
  <si>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</si>
  <si>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</si>
  <si>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</si>
  <si>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</si>
  <si>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</si>
  <si>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</si>
  <si>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</si>
  <si>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</si>
  <si>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</si>
  <si>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</si>
  <si>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</si>
  <si>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</si>
  <si>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</si>
  <si>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</si>
  <si>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</si>
  <si>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</si>
  <si>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</si>
  <si>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</si>
  <si>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</si>
  <si>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</si>
  <si>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</si>
  <si>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</si>
  <si>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</si>
  <si>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</si>
  <si>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</si>
  <si>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</si>
  <si>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</si>
  <si>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</si>
  <si>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</si>
  <si>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</si>
  <si>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</si>
  <si>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</si>
  <si>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</si>
  <si>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</si>
  <si>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</si>
  <si>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</si>
  <si>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</si>
  <si>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</si>
  <si>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</si>
  <si>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</si>
  <si>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</si>
  <si>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</si>
  <si>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</si>
  <si>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</si>
  <si>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</si>
  <si>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</si>
  <si>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</si>
  <si>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</si>
  <si>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</si>
  <si>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</si>
  <si>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</si>
  <si>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</si>
  <si>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</si>
  <si>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</si>
  <si>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</si>
  <si>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</si>
  <si>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</si>
  <si>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</si>
  <si>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</si>
  <si>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</si>
  <si>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</si>
  <si>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</si>
  <si>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</si>
  <si>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</si>
  <si>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</si>
  <si>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</si>
  <si>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</si>
  <si>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</si>
  <si>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</si>
  <si>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</si>
  <si>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</si>
  <si>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</si>
  <si>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</si>
  <si>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</si>
  <si>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</si>
  <si>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</si>
  <si>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</si>
  <si>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</si>
  <si>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</si>
  <si>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</si>
  <si>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</si>
  <si>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</si>
  <si>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</si>
  <si>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</si>
  <si>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</si>
  <si>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</si>
  <si>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</si>
  <si>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</si>
  <si>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</si>
  <si>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</si>
  <si>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</si>
  <si>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</si>
  <si>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</si>
  <si>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</si>
  <si>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</si>
  <si>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</si>
  <si>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</si>
  <si>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</si>
  <si>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</si>
  <si>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</si>
  <si>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</si>
  <si>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</si>
  <si>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</si>
  <si>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</si>
  <si>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</si>
  <si>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</si>
  <si>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</si>
  <si>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</si>
  <si>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</si>
  <si>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</si>
  <si>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</si>
  <si>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</si>
  <si>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</si>
  <si>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</si>
  <si>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</si>
  <si>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</si>
  <si>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</si>
  <si>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</si>
  <si>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</si>
  <si>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</si>
  <si>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</si>
  <si>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</si>
  <si>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</si>
  <si>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</si>
  <si>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</si>
  <si>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</si>
  <si>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</si>
  <si>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</si>
  <si>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</si>
  <si>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</si>
  <si>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</si>
  <si>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</si>
  <si>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</si>
  <si>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</si>
  <si>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</si>
  <si>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</si>
  <si>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</si>
  <si>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</si>
  <si>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</si>
  <si>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</si>
  <si>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</si>
  <si>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</si>
  <si>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</si>
  <si>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</si>
  <si>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</si>
  <si>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</si>
  <si>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</si>
  <si>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</si>
  <si>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</si>
  <si>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</si>
  <si>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</si>
  <si>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</si>
  <si>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</si>
  <si>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</si>
  <si>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</si>
  <si>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</si>
  <si>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</si>
  <si>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</si>
  <si>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</si>
  <si>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</si>
  <si>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</si>
  <si>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</si>
  <si>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</si>
  <si>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</si>
  <si>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</si>
  <si>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</si>
  <si>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</si>
  <si>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</si>
  <si>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</si>
  <si>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</si>
  <si>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</si>
  <si>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</si>
  <si>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</si>
  <si>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</si>
  <si>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</si>
  <si>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</si>
  <si>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</si>
  <si>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</si>
  <si>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</si>
  <si>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</si>
  <si>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</si>
  <si>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</si>
  <si>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</si>
  <si>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</si>
  <si>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</si>
  <si>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</si>
  <si>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</si>
  <si>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</si>
  <si>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</si>
  <si>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</si>
  <si>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</si>
  <si>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</si>
  <si>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</si>
  <si>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</si>
  <si>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</si>
  <si>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</si>
  <si>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</si>
  <si>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</si>
  <si>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</si>
  <si>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</si>
  <si>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</si>
  <si>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</si>
  <si>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</si>
  <si>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</si>
  <si>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</si>
  <si>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</si>
  <si>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</si>
  <si>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</si>
  <si>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</si>
  <si>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</si>
  <si>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</si>
  <si>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</si>
  <si>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</si>
  <si>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</si>
  <si>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</si>
  <si>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</si>
  <si>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</si>
  <si>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</si>
  <si>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</si>
  <si>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</si>
  <si>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</si>
  <si>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</si>
  <si>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</si>
  <si>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</si>
  <si>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</si>
  <si>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</si>
  <si>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</si>
  <si>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</si>
  <si>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</si>
  <si>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</si>
  <si>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</si>
  <si>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</si>
  <si>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</si>
  <si>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</si>
  <si>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</si>
  <si>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</si>
  <si>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</si>
  <si>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</si>
  <si>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</si>
  <si>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</si>
  <si>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</si>
  <si>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</si>
  <si>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</si>
  <si>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</si>
  <si>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</si>
  <si>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</si>
  <si>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</si>
  <si>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</si>
  <si>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</si>
  <si>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</si>
  <si>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</si>
  <si>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</si>
  <si>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</si>
  <si>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</si>
  <si>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</si>
  <si>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</si>
  <si>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</si>
  <si>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</si>
  <si>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</si>
  <si>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</si>
  <si>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</si>
  <si>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</si>
  <si>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</si>
  <si>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</si>
  <si>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</si>
  <si>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</si>
  <si>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</si>
  <si>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</si>
  <si>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</si>
  <si>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</si>
  <si>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</si>
  <si>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</si>
  <si>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</si>
  <si>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</si>
  <si>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</si>
  <si>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</si>
  <si>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</si>
  <si>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</si>
  <si>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</si>
  <si>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</si>
  <si>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</si>
  <si>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</si>
  <si>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</si>
  <si>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</si>
  <si>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</si>
  <si>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</si>
  <si>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</si>
  <si>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</si>
  <si>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</si>
  <si>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</si>
  <si>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</si>
  <si>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</si>
  <si>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</si>
  <si>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</si>
  <si>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</si>
  <si>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</si>
  <si>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</si>
  <si>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</si>
  <si>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</si>
  <si>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</si>
  <si>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</si>
  <si>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</si>
  <si>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</si>
  <si>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</si>
  <si>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</si>
  <si>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</si>
  <si>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</si>
  <si>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</si>
  <si>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</si>
  <si>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</si>
  <si>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</si>
  <si>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</si>
  <si>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</si>
  <si>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</si>
  <si>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</si>
  <si>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</si>
  <si>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</si>
  <si>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</si>
  <si>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</si>
  <si>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</si>
  <si>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</si>
  <si>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</si>
  <si>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</si>
  <si>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</si>
  <si>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</si>
  <si>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</si>
  <si>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</si>
  <si>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</si>
  <si>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</si>
  <si>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</si>
  <si>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</si>
  <si>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</si>
  <si>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</si>
  <si>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</si>
  <si>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</si>
  <si>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</si>
  <si>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</si>
  <si>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</si>
  <si>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</si>
  <si>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</si>
  <si>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</si>
  <si>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</si>
  <si>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</si>
  <si>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</si>
  <si>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</si>
  <si>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</si>
  <si>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</si>
  <si>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</si>
  <si>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</si>
  <si>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</si>
  <si>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</si>
  <si>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</si>
  <si>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</si>
  <si>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</si>
  <si>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</si>
  <si>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</si>
  <si>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</si>
  <si>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</si>
  <si>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</si>
  <si>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</si>
  <si>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</si>
  <si>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</si>
  <si>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</si>
  <si>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</si>
  <si>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</si>
  <si>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</si>
  <si>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</si>
  <si>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</si>
  <si>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</si>
  <si>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</si>
  <si>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</si>
  <si>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</si>
  <si>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</si>
  <si>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</si>
  <si>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</si>
  <si>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</si>
  <si>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</si>
  <si>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</si>
  <si>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</si>
  <si>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</si>
  <si>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</si>
  <si>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</si>
  <si>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</si>
  <si>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</si>
  <si>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</si>
  <si>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</si>
  <si>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</si>
  <si>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</si>
  <si>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</si>
  <si>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</si>
  <si>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</si>
  <si>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</si>
  <si>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</si>
  <si>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</si>
  <si>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</si>
  <si>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</si>
  <si>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</si>
  <si>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</si>
  <si>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</si>
  <si>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</si>
  <si>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</si>
  <si>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</si>
  <si>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</si>
  <si>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</si>
  <si>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</si>
  <si>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</si>
  <si>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</si>
  <si>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</si>
  <si>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</si>
  <si>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</si>
  <si>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</si>
  <si>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</si>
  <si>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</si>
  <si>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</si>
  <si>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</si>
  <si>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</si>
  <si>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</si>
  <si>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</si>
  <si>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</si>
  <si>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</si>
  <si>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</si>
  <si>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</si>
  <si>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</si>
  <si>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</si>
  <si>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</si>
  <si>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</si>
  <si>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</si>
  <si>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</si>
  <si>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</si>
  <si>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</si>
  <si>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</si>
  <si>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</si>
  <si>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</si>
  <si>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</si>
  <si>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</si>
  <si>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</si>
  <si>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</si>
  <si>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</si>
  <si>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</si>
  <si>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</si>
  <si>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</si>
  <si>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</si>
  <si>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</si>
  <si>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</si>
  <si>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</si>
  <si>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</si>
  <si>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</si>
  <si>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</si>
  <si>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</si>
  <si>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</si>
  <si>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</si>
  <si>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</si>
  <si>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</si>
  <si>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</si>
  <si>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</si>
  <si>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</si>
  <si>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</si>
  <si>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</si>
  <si>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</si>
  <si>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</si>
  <si>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</si>
  <si>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</si>
  <si>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</si>
  <si>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</si>
  <si>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</si>
  <si>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</si>
  <si>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</si>
  <si>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</si>
  <si>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</si>
  <si>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</si>
  <si>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</si>
  <si>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</si>
  <si>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</si>
  <si>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</si>
  <si>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</si>
  <si>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</si>
  <si>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</si>
  <si>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</si>
  <si>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</si>
  <si>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</si>
  <si>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</si>
  <si>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</si>
  <si>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</si>
  <si>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</si>
  <si>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</si>
  <si>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</si>
  <si>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</si>
  <si>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</si>
  <si>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</si>
  <si>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</si>
  <si>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</si>
  <si>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</si>
  <si>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</si>
  <si>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</si>
  <si>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</si>
  <si>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</si>
  <si>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</si>
  <si>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</si>
  <si>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</si>
  <si>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</si>
  <si>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</si>
  <si>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</si>
  <si>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</si>
  <si>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</si>
  <si>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</si>
  <si>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</si>
  <si>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</si>
  <si>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</si>
  <si>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</si>
  <si>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</si>
  <si>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</si>
  <si>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</si>
  <si>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</si>
  <si>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</si>
  <si>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</si>
  <si>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</si>
  <si>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</si>
  <si>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</si>
  <si>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</si>
  <si>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</si>
  <si>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</si>
  <si>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</si>
  <si>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</si>
  <si>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</si>
  <si>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</si>
  <si>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</si>
  <si>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</si>
  <si>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</si>
  <si>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</si>
  <si>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</si>
  <si>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</si>
  <si>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</si>
  <si>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</si>
  <si>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</si>
  <si>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</si>
  <si>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</si>
  <si>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</si>
  <si>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</si>
  <si>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</si>
  <si>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</si>
  <si>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</si>
  <si>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</si>
  <si>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</si>
  <si>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</si>
  <si>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</si>
  <si>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</si>
  <si>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</si>
  <si>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</si>
  <si>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</si>
  <si>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</si>
  <si>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</si>
  <si>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</si>
  <si>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</si>
  <si>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</si>
  <si>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</si>
  <si>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</si>
  <si>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</si>
  <si>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</si>
  <si>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</si>
  <si>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</si>
  <si>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</si>
  <si>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</si>
  <si>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</si>
  <si>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</si>
  <si>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</si>
  <si>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</si>
  <si>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</si>
  <si>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</si>
  <si>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</si>
  <si>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</si>
  <si>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</si>
  <si>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</si>
  <si>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</si>
  <si>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</si>
  <si>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</si>
  <si>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</si>
  <si>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</si>
  <si>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</si>
  <si>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</si>
  <si>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</si>
  <si>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</si>
  <si>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</si>
  <si>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</si>
  <si>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</si>
  <si>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</si>
  <si>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</si>
  <si>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</si>
  <si>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</si>
  <si>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</si>
  <si>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</si>
  <si>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</si>
  <si>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</si>
  <si>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</si>
  <si>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</si>
  <si>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</si>
  <si>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</si>
  <si>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</si>
  <si>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</si>
  <si>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</si>
  <si>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</si>
  <si>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</si>
  <si>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</si>
  <si>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</si>
  <si>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</si>
  <si>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</si>
  <si>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</si>
  <si>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</si>
  <si>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</si>
  <si>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</si>
  <si>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</si>
  <si>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</si>
  <si>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</si>
  <si>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</si>
  <si>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</si>
  <si>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</si>
  <si>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</si>
  <si>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</si>
  <si>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</si>
  <si>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</si>
  <si>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</si>
  <si>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</si>
  <si>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</si>
  <si>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</si>
  <si>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</si>
  <si>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</si>
  <si>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</si>
  <si>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</si>
  <si>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</si>
  <si>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</si>
  <si>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</si>
  <si>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</si>
  <si>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</si>
  <si>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</si>
  <si>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</si>
  <si>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</si>
  <si>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</si>
  <si>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</si>
  <si>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</si>
  <si>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</si>
  <si>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</si>
  <si>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</si>
  <si>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</si>
  <si>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</si>
  <si>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</si>
  <si>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</si>
  <si>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</si>
  <si>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</si>
  <si>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</si>
  <si>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</si>
  <si>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</si>
  <si>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</si>
  <si>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</si>
  <si>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</si>
  <si>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</si>
  <si>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</si>
  <si>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</si>
  <si>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</si>
  <si>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</si>
  <si>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</si>
  <si>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</si>
  <si>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</si>
  <si>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</si>
  <si>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</si>
  <si>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</si>
  <si>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</si>
  <si>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</si>
  <si>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</si>
  <si>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</si>
  <si>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</si>
  <si>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</si>
  <si>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</si>
  <si>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</si>
  <si>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</si>
  <si>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</si>
  <si>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</si>
  <si>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</si>
  <si>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</si>
  <si>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</si>
  <si>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</si>
  <si>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</si>
  <si>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</si>
  <si>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</si>
  <si>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</si>
  <si>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</si>
  <si>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</si>
  <si>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</si>
  <si>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</si>
  <si>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</si>
  <si>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</si>
  <si>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</si>
  <si>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</si>
  <si>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</si>
  <si>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</si>
  <si>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</si>
  <si>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</si>
  <si>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</si>
  <si>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</si>
  <si>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</si>
  <si>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</si>
  <si>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</si>
  <si>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</si>
  <si>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</si>
  <si>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</si>
  <si>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</si>
  <si>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</si>
  <si>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</si>
  <si>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</si>
  <si>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</si>
  <si>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</si>
  <si>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</si>
  <si>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</si>
  <si>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</si>
  <si>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</si>
  <si>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</si>
  <si>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</si>
  <si>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</si>
  <si>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</si>
  <si>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</si>
  <si>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</si>
  <si>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</si>
  <si>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</si>
  <si>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</si>
  <si>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</si>
  <si>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</si>
  <si>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</si>
  <si>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</si>
  <si>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</si>
  <si>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</si>
  <si>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</si>
  <si>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</si>
  <si>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</si>
  <si>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</si>
  <si>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</si>
  <si>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</si>
  <si>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</si>
  <si>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</si>
  <si>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</si>
  <si>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</si>
  <si>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</si>
  <si>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</si>
  <si>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</si>
  <si>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</si>
  <si>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</si>
  <si>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</si>
  <si>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</si>
  <si>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</si>
  <si>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</si>
  <si>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</si>
  <si>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</si>
  <si>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</si>
  <si>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</si>
  <si>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</si>
  <si>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</si>
  <si>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</si>
  <si>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</si>
  <si>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</si>
  <si>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</si>
  <si>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</si>
  <si>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</si>
  <si>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</si>
  <si>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</si>
  <si>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</si>
  <si>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</si>
  <si>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</si>
  <si>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</si>
  <si>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</si>
  <si>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</si>
  <si>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</si>
  <si>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</si>
  <si>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</si>
  <si>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</si>
  <si>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</si>
  <si>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</si>
  <si>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</si>
  <si>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</si>
  <si>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</si>
  <si>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</si>
  <si>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</si>
  <si>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</si>
  <si>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</si>
  <si>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</si>
  <si>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</si>
  <si>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</si>
  <si>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</si>
  <si>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</si>
  <si>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</si>
  <si>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</si>
  <si>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</si>
  <si>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</si>
  <si>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</si>
  <si>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</si>
  <si>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</si>
  <si>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</si>
  <si>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</si>
  <si>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</si>
  <si>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</si>
  <si>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</si>
  <si>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</si>
  <si>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</si>
  <si>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</si>
  <si>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</si>
  <si>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</si>
  <si>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</si>
  <si>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</si>
  <si>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</si>
  <si>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</si>
  <si>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</si>
  <si>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</si>
  <si>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</si>
  <si>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</si>
  <si>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</si>
  <si>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</si>
  <si>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</si>
  <si>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</si>
  <si>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</si>
  <si>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</si>
  <si>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</si>
  <si>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</si>
  <si>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</si>
  <si>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</si>
  <si>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</si>
  <si>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</si>
  <si>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</si>
  <si>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</si>
  <si>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</si>
  <si>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</si>
  <si>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</si>
  <si>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</si>
  <si>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</si>
  <si>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</si>
  <si>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</si>
  <si>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</si>
  <si>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</si>
  <si>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</si>
  <si>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</si>
  <si>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</si>
  <si>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</si>
  <si>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</si>
  <si>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</si>
  <si>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</si>
  <si>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</si>
  <si>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</si>
  <si>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</si>
  <si>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</si>
  <si>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</si>
  <si>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</si>
  <si>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</si>
  <si>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</si>
  <si>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</si>
  <si>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</si>
  <si>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</si>
  <si>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</si>
  <si>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</si>
  <si>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</si>
  <si>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</si>
  <si>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</si>
  <si>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</si>
  <si>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</si>
  <si>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</si>
  <si>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</si>
  <si>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</si>
  <si>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</si>
  <si>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</si>
  <si>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</si>
  <si>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</si>
  <si>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</si>
  <si>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</si>
  <si>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</si>
  <si>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</si>
  <si>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</si>
  <si>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</si>
  <si>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</si>
  <si>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</si>
  <si>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</si>
  <si>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</si>
  <si>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</si>
  <si>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</si>
  <si>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</si>
  <si>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</si>
  <si>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</si>
  <si>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</si>
  <si>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</si>
  <si>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</si>
  <si>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</si>
  <si>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</si>
  <si>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</si>
  <si>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</si>
  <si>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</si>
  <si>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</si>
  <si>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</si>
  <si>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</si>
  <si>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</si>
  <si>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</si>
  <si>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</si>
  <si>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</si>
  <si>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</si>
  <si>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</si>
  <si>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</si>
  <si>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</si>
  <si>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</si>
  <si>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</si>
  <si>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</si>
  <si>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</si>
  <si>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</si>
  <si>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</si>
  <si>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</si>
  <si>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</si>
  <si>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</si>
  <si>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</si>
  <si>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</si>
  <si>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</si>
  <si>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</si>
  <si>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</si>
  <si>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</si>
  <si>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</si>
  <si>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</si>
  <si>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</si>
  <si>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</si>
  <si>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</si>
  <si>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</si>
  <si>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</si>
  <si>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</si>
  <si>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</si>
  <si>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</si>
  <si>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</si>
  <si>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</si>
  <si>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</si>
  <si>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</si>
  <si>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</si>
  <si>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</si>
  <si>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</si>
  <si>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</si>
  <si>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</si>
  <si>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</si>
  <si>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</si>
  <si>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</si>
  <si>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</si>
  <si>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</si>
  <si>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</si>
  <si>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</si>
  <si>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</si>
  <si>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</si>
  <si>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</si>
  <si>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</si>
  <si>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</si>
  <si>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</si>
  <si>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</si>
  <si>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</si>
  <si>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</si>
  <si>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</si>
  <si>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</si>
  <si>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</si>
  <si>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</si>
  <si>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</si>
  <si>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</si>
  <si>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</si>
  <si>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</si>
  <si>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</si>
  <si>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</si>
  <si>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</si>
  <si>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</si>
  <si>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</si>
  <si>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</si>
  <si>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</si>
  <si>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</si>
  <si>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</si>
  <si>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</si>
  <si>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</si>
  <si>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</si>
  <si>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</si>
  <si>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</si>
  <si>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</si>
  <si>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</si>
  <si>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</si>
  <si>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</si>
  <si>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</si>
  <si>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</si>
  <si>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</si>
  <si>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</si>
  <si>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</si>
  <si>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</si>
  <si>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</si>
  <si>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</si>
  <si>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</si>
  <si>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</si>
  <si>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</si>
  <si>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</si>
  <si>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</si>
  <si>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</si>
  <si>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</si>
  <si>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</si>
  <si>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</si>
  <si>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</si>
  <si>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</si>
  <si>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</si>
  <si>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</si>
  <si>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</si>
  <si>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</si>
  <si>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</si>
  <si>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</si>
  <si>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</si>
  <si>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</si>
  <si>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</si>
  <si>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</si>
  <si>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</si>
  <si>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</si>
  <si>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</si>
  <si>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</si>
  <si>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</si>
  <si>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</si>
  <si>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</si>
  <si>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</si>
  <si>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</si>
  <si>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</si>
  <si>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</si>
  <si>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</si>
  <si>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</si>
  <si>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</si>
  <si>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</si>
  <si>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</si>
  <si>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</si>
  <si>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</si>
  <si>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</si>
  <si>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</si>
  <si>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</si>
  <si>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</si>
  <si>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</si>
  <si>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</si>
  <si>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</si>
  <si>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</si>
  <si>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</si>
  <si>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</si>
  <si>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</si>
  <si>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</si>
  <si>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</si>
  <si>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</si>
  <si>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</si>
  <si>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</si>
  <si>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</si>
  <si>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</si>
  <si>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</si>
  <si>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</si>
  <si>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</si>
  <si>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</si>
  <si>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</si>
  <si>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</si>
  <si>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</si>
  <si>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</si>
  <si>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</si>
  <si>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</si>
  <si>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</si>
  <si>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</si>
  <si>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</si>
  <si>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</si>
  <si>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</si>
  <si>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</si>
  <si>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</si>
  <si>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</si>
  <si>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</si>
  <si>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</si>
  <si>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</si>
  <si>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</si>
  <si>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</si>
  <si>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</si>
  <si>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</si>
  <si>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</si>
  <si>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</si>
  <si>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</si>
  <si>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</si>
  <si>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</si>
  <si>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</si>
  <si>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</si>
  <si>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</si>
  <si>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</si>
  <si>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</si>
  <si>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</si>
  <si>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</si>
  <si>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</si>
  <si>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</si>
  <si>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</si>
  <si>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</si>
  <si>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</si>
  <si>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</si>
  <si>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</si>
  <si>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</si>
  <si>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</si>
  <si>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</si>
  <si>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</si>
  <si>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</si>
  <si>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</si>
  <si>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</si>
  <si>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</si>
  <si>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</si>
  <si>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</si>
  <si>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</si>
  <si>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</si>
  <si>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</si>
  <si>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</si>
  <si>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</si>
  <si>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</si>
  <si>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</si>
  <si>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</si>
  <si>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</si>
  <si>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</si>
  <si>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</si>
  <si>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</si>
  <si>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</si>
  <si>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</si>
  <si>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</si>
  <si>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</si>
  <si>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</si>
  <si>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</si>
  <si>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</si>
  <si>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</si>
  <si>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</si>
  <si>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</si>
  <si>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</si>
  <si>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</si>
  <si>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</si>
  <si>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</si>
  <si>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</si>
  <si>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</si>
  <si>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</si>
  <si>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</si>
  <si>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</si>
  <si>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</si>
  <si>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</si>
  <si>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</si>
  <si>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</si>
  <si>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</si>
  <si>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</si>
  <si>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</si>
  <si>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</si>
  <si>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</si>
  <si>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</si>
  <si>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</si>
  <si>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</si>
  <si>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</si>
  <si>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</si>
  <si>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</si>
  <si>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</si>
  <si>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</si>
  <si>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</si>
  <si>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</si>
  <si>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</si>
  <si>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</si>
  <si>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</si>
  <si>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</si>
  <si>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</si>
  <si>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</si>
  <si>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</si>
  <si>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</si>
  <si>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</si>
  <si>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</si>
  <si>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</si>
  <si>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</si>
  <si>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</si>
  <si>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</si>
  <si>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</si>
  <si>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</si>
  <si>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</si>
  <si>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</si>
  <si>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</si>
  <si>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</si>
  <si>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</si>
  <si>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</si>
  <si>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</si>
  <si>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</si>
  <si>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</si>
  <si>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</si>
  <si>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</si>
  <si>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</si>
  <si>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</si>
  <si>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</si>
  <si>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</si>
  <si>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</si>
  <si>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</si>
  <si>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</si>
  <si>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</si>
  <si>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</si>
  <si>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</si>
  <si>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</si>
  <si>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</si>
  <si>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</si>
  <si>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</si>
  <si>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</si>
  <si>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</si>
  <si>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</si>
  <si>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</si>
  <si>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</si>
  <si>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</si>
  <si>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</si>
  <si>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</si>
  <si>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</si>
  <si>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</si>
  <si>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</si>
  <si>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</si>
  <si>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</si>
  <si>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</si>
  <si>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</si>
  <si>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</si>
  <si>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</si>
  <si>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</si>
  <si>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</si>
  <si>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</si>
  <si>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</si>
  <si>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</si>
  <si>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</si>
  <si>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</si>
  <si>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</si>
  <si>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</si>
  <si>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</si>
  <si>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</si>
  <si>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</si>
  <si>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</si>
  <si>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</si>
  <si>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</si>
  <si>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</si>
  <si>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</si>
  <si>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</si>
  <si>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</si>
  <si>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</si>
  <si>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</si>
  <si>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</si>
  <si>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</si>
  <si>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</si>
  <si>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</si>
  <si>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</si>
  <si>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</si>
  <si>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</si>
  <si>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</si>
  <si>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</si>
  <si>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</si>
  <si>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</si>
  <si>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</si>
  <si>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</si>
  <si>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</si>
  <si>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</si>
  <si>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</si>
  <si>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</si>
  <si>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</si>
  <si>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</si>
  <si>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</si>
  <si>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</si>
  <si>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</si>
  <si>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</si>
  <si>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</si>
  <si>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</si>
  <si>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</si>
  <si>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</si>
  <si>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</si>
  <si>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</si>
  <si>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</si>
  <si>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</si>
  <si>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</si>
  <si>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</si>
  <si>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</si>
  <si>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</si>
  <si>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</si>
  <si>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</si>
  <si>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</si>
  <si>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</si>
  <si>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</si>
  <si>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</si>
  <si>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</si>
  <si>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</si>
  <si>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</si>
  <si>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</si>
  <si>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</si>
  <si>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</si>
  <si>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</si>
  <si>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</si>
  <si>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</si>
  <si>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</si>
  <si>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</si>
  <si>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</si>
  <si>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</si>
  <si>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</si>
  <si>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</si>
  <si>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</si>
  <si>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</si>
  <si>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</si>
  <si>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</si>
  <si>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</si>
  <si>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</si>
  <si>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</si>
  <si>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</si>
  <si>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</si>
  <si>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</si>
  <si>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</si>
  <si>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</si>
  <si>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</si>
  <si>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</si>
  <si>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</si>
  <si>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</si>
  <si>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</si>
  <si>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</si>
  <si>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</si>
  <si>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</si>
  <si>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</si>
  <si>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</si>
  <si>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</si>
  <si>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</si>
  <si>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</si>
  <si>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</si>
  <si>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</si>
  <si>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</si>
  <si>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</si>
  <si>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</si>
  <si>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</si>
  <si>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</si>
  <si>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</si>
  <si>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</si>
  <si>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</si>
  <si>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</si>
  <si>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</si>
  <si>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</si>
  <si>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</si>
  <si>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</si>
  <si>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</si>
  <si>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</si>
  <si>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</si>
  <si>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</si>
  <si>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</si>
  <si>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</si>
  <si>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</si>
  <si>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</si>
  <si>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</si>
  <si>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</si>
  <si>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</si>
  <si>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</si>
  <si>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</si>
  <si>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</si>
  <si>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</si>
  <si>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</si>
  <si>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</si>
  <si>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</si>
  <si>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</si>
  <si>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</si>
  <si>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</si>
  <si>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</si>
  <si>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</si>
  <si>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</si>
  <si>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</si>
  <si>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</si>
  <si>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</si>
  <si>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</si>
  <si>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</si>
  <si>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</si>
  <si>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</si>
  <si>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</si>
  <si>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</si>
  <si>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</si>
  <si>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</si>
  <si>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</si>
  <si>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</si>
  <si>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</si>
  <si>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</si>
  <si>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</si>
  <si>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</si>
  <si>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</si>
  <si>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</si>
  <si>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</si>
  <si>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</si>
  <si>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</si>
  <si>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</si>
  <si>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</si>
  <si>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</si>
  <si>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</si>
  <si>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</si>
  <si>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</si>
  <si>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</si>
  <si>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</si>
  <si>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</si>
  <si>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</si>
  <si>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</si>
  <si>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</si>
  <si>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</si>
  <si>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</si>
  <si>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</si>
  <si>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</si>
  <si>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</si>
  <si>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</si>
  <si>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</si>
  <si>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</si>
  <si>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</si>
  <si>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</si>
  <si>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</si>
  <si>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</si>
  <si>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</si>
  <si>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</si>
  <si>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</si>
  <si>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</si>
  <si>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</si>
  <si>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</si>
  <si>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</si>
  <si>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</si>
  <si>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</si>
  <si>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</si>
  <si>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</si>
  <si>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</si>
  <si>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</si>
  <si>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</si>
  <si>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</si>
  <si>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</si>
  <si>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</si>
  <si>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</si>
  <si>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</si>
  <si>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</si>
  <si>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</si>
  <si>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</si>
  <si>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</si>
  <si>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</si>
  <si>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</si>
  <si>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</si>
  <si>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</si>
  <si>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</si>
  <si>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</si>
  <si>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</si>
  <si>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</si>
  <si>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</si>
  <si>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</si>
  <si>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</si>
  <si>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</si>
  <si>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</si>
  <si>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</si>
  <si>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</si>
  <si>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</si>
  <si>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</si>
  <si>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</si>
  <si>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</si>
  <si>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</si>
  <si>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</si>
  <si>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</si>
  <si>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</si>
  <si>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</si>
  <si>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</si>
  <si>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</si>
  <si>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</si>
  <si>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</si>
  <si>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</si>
  <si>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</si>
  <si>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</si>
  <si>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</si>
  <si>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</si>
  <si>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</si>
  <si>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</si>
  <si>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</si>
  <si>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</si>
  <si>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</si>
  <si>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</si>
  <si>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</si>
  <si>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</si>
  <si>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</si>
  <si>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</si>
  <si>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</si>
  <si>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</si>
  <si>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</si>
  <si>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</si>
  <si>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</si>
  <si>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</si>
  <si>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</si>
  <si>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</si>
  <si>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</si>
  <si>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</si>
  <si>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</si>
  <si>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</si>
  <si>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</si>
  <si>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</si>
  <si>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</si>
  <si>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</si>
  <si>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</si>
  <si>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</si>
  <si>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</si>
  <si>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</si>
  <si>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</si>
  <si>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</si>
  <si>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</si>
  <si>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</si>
  <si>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</si>
  <si>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</si>
  <si>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</si>
  <si>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</si>
  <si>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</si>
  <si>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</si>
  <si>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</si>
  <si>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</si>
  <si>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</si>
  <si>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</si>
  <si>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</si>
  <si>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</si>
  <si>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</si>
  <si>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</si>
  <si>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</si>
  <si>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</si>
  <si>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</si>
  <si>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</si>
  <si>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</si>
  <si>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</si>
  <si>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</si>
  <si>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</si>
  <si>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</si>
  <si>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</si>
  <si>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</si>
  <si>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</si>
  <si>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</si>
  <si>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</si>
  <si>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</si>
  <si>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</si>
  <si>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</si>
  <si>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</si>
  <si>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</si>
  <si>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</si>
  <si>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</si>
  <si>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</si>
  <si>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</si>
  <si>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</si>
  <si>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</si>
  <si>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</si>
  <si>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</si>
  <si>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</si>
  <si>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</si>
  <si>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</si>
  <si>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</si>
  <si>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</si>
  <si>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</si>
  <si>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</si>
  <si>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</si>
  <si>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</si>
  <si>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</si>
  <si>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</si>
  <si>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</si>
  <si>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</si>
  <si>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</si>
  <si>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</si>
  <si>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</si>
  <si>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</si>
  <si>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</si>
  <si>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</si>
  <si>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</si>
  <si>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</si>
  <si>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</si>
  <si>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</si>
  <si>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</si>
  <si>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</si>
  <si>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</si>
  <si>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</si>
  <si>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</si>
  <si>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</si>
  <si>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</si>
  <si>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</si>
  <si>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</si>
  <si>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</si>
  <si>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</si>
  <si>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</si>
  <si>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</si>
  <si>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</si>
  <si>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</si>
  <si>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</si>
  <si>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</si>
  <si>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</si>
  <si>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</si>
  <si>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</si>
  <si>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</si>
  <si>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</si>
  <si>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</si>
  <si>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</si>
  <si>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</si>
  <si>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</si>
  <si>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</si>
  <si>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</si>
  <si>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</si>
  <si>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</si>
  <si>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</si>
  <si>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</si>
  <si>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</si>
  <si>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</si>
  <si>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</si>
  <si>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</si>
  <si>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</si>
  <si>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</si>
  <si>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</si>
  <si>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</si>
  <si>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</si>
  <si>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</si>
  <si>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</si>
  <si>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</si>
  <si>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</si>
  <si>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</si>
  <si>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</si>
  <si>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</si>
  <si>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</si>
  <si>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</si>
  <si>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</si>
  <si>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</si>
  <si>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</si>
  <si>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</si>
  <si>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</si>
  <si>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</si>
  <si>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</si>
  <si>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</si>
  <si>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</si>
  <si>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</si>
  <si>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</si>
  <si>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</si>
  <si>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</si>
  <si>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</si>
  <si>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</si>
  <si>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</si>
  <si>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</si>
  <si>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</si>
  <si>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</si>
  <si>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</si>
  <si>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</si>
  <si>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</si>
  <si>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</si>
  <si>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</si>
  <si>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</si>
  <si>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</si>
  <si>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</si>
  <si>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</si>
  <si>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</si>
  <si>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</si>
  <si>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</si>
  <si>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</si>
  <si>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</si>
  <si>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</si>
  <si>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</si>
  <si>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</si>
  <si>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</si>
  <si>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</si>
  <si>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</si>
  <si>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</si>
  <si>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</si>
  <si>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</si>
  <si>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</si>
  <si>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</si>
  <si>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</si>
  <si>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</si>
  <si>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</si>
  <si>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</si>
  <si>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</si>
  <si>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</si>
  <si>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</si>
  <si>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</si>
  <si>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</si>
  <si>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</si>
  <si>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</si>
  <si>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</si>
  <si>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</si>
  <si>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</si>
  <si>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</si>
  <si>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</si>
  <si>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</si>
  <si>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</si>
  <si>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</si>
  <si>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</si>
  <si>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</si>
  <si>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</si>
  <si>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</si>
  <si>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</si>
  <si>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</si>
  <si>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</si>
  <si>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</si>
  <si>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</si>
  <si>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</si>
  <si>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</si>
  <si>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</si>
  <si>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</si>
  <si>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</si>
  <si>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</si>
  <si>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</si>
  <si>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</si>
  <si>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</si>
  <si>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</si>
  <si>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</si>
  <si>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</si>
  <si>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</si>
  <si>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</si>
  <si>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</si>
  <si>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</si>
  <si>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</si>
  <si>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</si>
  <si>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</si>
  <si>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</si>
  <si>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</si>
  <si>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</si>
  <si>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</si>
  <si>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</si>
  <si>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</si>
  <si>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</si>
  <si>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</si>
  <si>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</si>
  <si>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</si>
  <si>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</si>
  <si>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</si>
  <si>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</si>
  <si>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</si>
  <si>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</si>
  <si>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</si>
  <si>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</si>
  <si>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</si>
  <si>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</si>
  <si>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</si>
  <si>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</si>
  <si>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</si>
  <si>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</si>
  <si>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</si>
  <si>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</si>
  <si>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</si>
  <si>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</si>
  <si>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</si>
  <si>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</si>
  <si>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</si>
  <si>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</si>
  <si>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</si>
  <si>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</si>
  <si>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</si>
  <si>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</si>
  <si>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</si>
  <si>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</si>
  <si>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</si>
  <si>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</si>
  <si>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</si>
  <si>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</si>
  <si>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</si>
  <si>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</si>
  <si>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</si>
  <si>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</si>
  <si>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</si>
  <si>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</si>
  <si>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</si>
  <si>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</si>
  <si>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</si>
  <si>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</si>
  <si>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</si>
  <si>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</si>
  <si>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</si>
  <si>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</si>
  <si>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</si>
  <si>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</si>
  <si>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</si>
  <si>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</si>
  <si>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</si>
  <si>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</si>
  <si>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</si>
  <si>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</si>
  <si>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</si>
  <si>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</si>
  <si>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</si>
  <si>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</si>
  <si>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</si>
  <si>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</si>
  <si>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</si>
  <si>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</si>
  <si>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</si>
  <si>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</si>
  <si>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</si>
  <si>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</si>
  <si>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</si>
  <si>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</si>
  <si>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</si>
  <si>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</si>
  <si>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</si>
  <si>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</si>
  <si>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</si>
  <si>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</si>
  <si>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</si>
  <si>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</si>
  <si>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</si>
  <si>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</si>
  <si>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</si>
  <si>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</si>
  <si>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</si>
  <si>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</si>
  <si>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</si>
  <si>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</si>
  <si>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</si>
  <si>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</si>
  <si>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</si>
  <si>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</si>
  <si>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</si>
  <si>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</si>
  <si>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</si>
  <si>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</si>
  <si>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</si>
  <si>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</si>
  <si>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</si>
  <si>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</si>
  <si>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</si>
  <si>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</si>
  <si>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</si>
  <si>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</si>
  <si>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</si>
  <si>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</si>
  <si>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</si>
  <si>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</si>
  <si>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</si>
  <si>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</si>
  <si>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</si>
  <si>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</si>
  <si>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</si>
  <si>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</si>
  <si>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</si>
  <si>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</si>
  <si>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</si>
  <si>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</si>
  <si>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</si>
  <si>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</si>
  <si>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</si>
  <si>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</si>
  <si>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</si>
  <si>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</si>
  <si>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</si>
  <si>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</si>
  <si>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</si>
  <si>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</si>
  <si>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</si>
  <si>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</si>
  <si>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</si>
  <si>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</si>
  <si>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</si>
  <si>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</si>
  <si>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</si>
  <si>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</si>
  <si>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</si>
  <si>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</si>
  <si>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</si>
  <si>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</si>
  <si>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</si>
  <si>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</si>
  <si>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</si>
  <si>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</si>
  <si>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</si>
  <si>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</si>
  <si>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</si>
  <si>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</si>
  <si>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</si>
  <si>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</si>
  <si>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</si>
  <si>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</si>
  <si>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</si>
  <si>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</si>
  <si>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</si>
  <si>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</si>
  <si>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</si>
  <si>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</si>
  <si>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</si>
  <si>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</si>
  <si>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</si>
  <si>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</si>
  <si>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</si>
  <si>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</si>
  <si>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</si>
  <si>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</si>
  <si>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</si>
  <si>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</si>
  <si>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</si>
  <si>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</si>
  <si>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</si>
  <si>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</si>
  <si>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</si>
  <si>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</si>
  <si>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</si>
  <si>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</si>
  <si>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</si>
  <si>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</si>
  <si>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</si>
  <si>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</si>
  <si>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</si>
  <si>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</si>
  <si>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</si>
  <si>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</si>
  <si>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</si>
  <si>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</si>
  <si>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</si>
  <si>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</si>
  <si>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</si>
  <si>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</si>
  <si>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</si>
  <si>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</si>
  <si>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</si>
  <si>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</si>
  <si>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</si>
  <si>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</si>
  <si>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</si>
  <si>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</si>
  <si>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</si>
  <si>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</si>
  <si>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</si>
  <si>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</si>
  <si>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</si>
  <si>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</si>
  <si>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</si>
  <si>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</si>
  <si>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</si>
  <si>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</si>
  <si>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</si>
  <si>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</si>
  <si>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</si>
  <si>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</si>
  <si>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</si>
  <si>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</si>
  <si>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</si>
  <si>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</si>
  <si>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</si>
  <si>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</si>
  <si>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</si>
  <si>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</si>
  <si>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</si>
  <si>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</si>
  <si>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</si>
  <si>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</si>
  <si>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</si>
  <si>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</si>
  <si>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</si>
  <si>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</si>
  <si>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</si>
  <si>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</si>
  <si>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</si>
  <si>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</si>
  <si>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</si>
  <si>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</si>
  <si>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</si>
  <si>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</si>
  <si>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</si>
  <si>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</si>
  <si>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</si>
  <si>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</si>
  <si>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</si>
  <si>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</si>
  <si>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</si>
  <si>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</si>
  <si>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</si>
  <si>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</si>
  <si>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</si>
  <si>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</si>
  <si>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</si>
  <si>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</si>
  <si>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</si>
  <si>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</si>
  <si>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</si>
  <si>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</si>
  <si>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</si>
  <si>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</si>
  <si>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</si>
  <si>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</si>
  <si>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</si>
  <si>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</si>
  <si>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</si>
  <si>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</si>
  <si>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</si>
  <si>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</si>
  <si>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</si>
  <si>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</si>
  <si>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</si>
  <si>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</si>
  <si>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</si>
  <si>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</si>
  <si>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</si>
  <si>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</si>
  <si>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</si>
  <si>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</si>
  <si>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</si>
  <si>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</si>
  <si>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</si>
  <si>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</si>
  <si>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</si>
  <si>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</si>
  <si>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</si>
  <si>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</si>
  <si>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</si>
  <si>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</si>
  <si>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</si>
  <si>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</si>
  <si>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</si>
  <si>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</si>
  <si>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</si>
  <si>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</si>
  <si>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</si>
  <si>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</si>
  <si>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</si>
  <si>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</si>
  <si>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</si>
  <si>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</si>
  <si>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</si>
  <si>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</si>
  <si>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</si>
  <si>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</si>
  <si>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</si>
  <si>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</si>
  <si>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</si>
  <si>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</si>
  <si>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</si>
  <si>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</si>
  <si>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</si>
  <si>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</si>
  <si>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</si>
  <si>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</si>
  <si>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</si>
  <si>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</si>
  <si>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</si>
  <si>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</si>
  <si>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</si>
  <si>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</si>
  <si>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</si>
  <si>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</si>
  <si>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</si>
  <si>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</si>
  <si>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</si>
  <si>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</si>
  <si>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</si>
  <si>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</si>
  <si>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</si>
  <si>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</si>
  <si>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</si>
  <si>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</si>
  <si>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</si>
  <si>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</si>
  <si>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</si>
  <si>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</si>
  <si>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</si>
  <si>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</si>
  <si>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</si>
  <si>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</si>
  <si>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</si>
  <si>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</si>
  <si>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</si>
  <si>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</si>
  <si>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</si>
  <si>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</si>
  <si>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</si>
  <si>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</si>
  <si>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</si>
  <si>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</si>
  <si>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</si>
  <si>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</si>
  <si>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</si>
  <si>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</si>
  <si>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</si>
  <si>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</si>
  <si>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</si>
  <si>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</si>
  <si>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</si>
  <si>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</si>
  <si>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</si>
  <si>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</si>
  <si>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</si>
  <si>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</si>
  <si>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</si>
  <si>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</si>
  <si>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</si>
  <si>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</si>
  <si>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</si>
  <si>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</si>
  <si>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</si>
  <si>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</si>
  <si>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</si>
  <si>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</si>
  <si>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</si>
  <si>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</si>
  <si>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</si>
  <si>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</si>
  <si>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</si>
  <si>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</si>
  <si>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</si>
  <si>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</si>
  <si>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</si>
  <si>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</si>
  <si>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</si>
  <si>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</si>
  <si>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</si>
  <si>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</si>
  <si>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</si>
  <si>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</si>
  <si>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</si>
  <si>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</si>
  <si>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</si>
  <si>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</si>
  <si>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</si>
  <si>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</si>
  <si>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</si>
  <si>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</si>
  <si>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</si>
  <si>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</si>
  <si>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</si>
  <si>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</si>
  <si>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</si>
  <si>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</si>
  <si>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</si>
  <si>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</si>
  <si>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</si>
  <si>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</si>
  <si>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</si>
  <si>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</si>
  <si>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</si>
  <si>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</si>
  <si>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</si>
  <si>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</si>
  <si>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</si>
  <si>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</si>
  <si>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</si>
  <si>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</si>
  <si>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</si>
  <si>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</si>
  <si>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</si>
  <si>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</si>
  <si>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</si>
  <si>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</si>
  <si>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</si>
  <si>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</si>
  <si>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</si>
  <si>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</si>
  <si>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</si>
  <si>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</si>
  <si>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</si>
  <si>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</si>
  <si>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</si>
  <si>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</si>
  <si>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</si>
  <si>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</si>
  <si>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</si>
  <si>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</si>
  <si>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</si>
  <si>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</si>
  <si>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</si>
  <si>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</si>
  <si>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</si>
  <si>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</si>
  <si>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</si>
  <si>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</si>
  <si>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</si>
  <si>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</si>
  <si>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</si>
  <si>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</si>
  <si>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</si>
  <si>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</si>
  <si>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</si>
  <si>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</si>
  <si>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</si>
  <si>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</si>
  <si>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</si>
  <si>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</si>
  <si>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</si>
  <si>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</si>
  <si>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</si>
  <si>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</si>
  <si>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</si>
  <si>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</si>
  <si>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</si>
  <si>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</si>
  <si>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</si>
  <si>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</si>
  <si>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</si>
  <si>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</si>
  <si>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</si>
  <si>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</si>
  <si>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</si>
  <si>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</si>
  <si>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</si>
  <si>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</si>
  <si>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</si>
  <si>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</si>
  <si>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</si>
  <si>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</si>
  <si>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</si>
  <si>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</si>
  <si>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</si>
  <si>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</si>
  <si>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</si>
  <si>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</si>
  <si>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</si>
  <si>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</si>
  <si>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</si>
  <si>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</si>
  <si>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</si>
  <si>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</si>
  <si>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</si>
  <si>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</si>
  <si>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</si>
  <si>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</si>
  <si>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</si>
  <si>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</si>
  <si>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</si>
  <si>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</si>
  <si>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</si>
  <si>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</si>
  <si>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</si>
  <si>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</si>
  <si>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</si>
  <si>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</si>
  <si>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</si>
  <si>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</si>
  <si>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</si>
  <si>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</si>
  <si>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</si>
  <si>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</si>
  <si>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</si>
  <si>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</si>
  <si>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</si>
  <si>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</si>
  <si>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</si>
  <si>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</si>
  <si>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</si>
  <si>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</si>
  <si>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</si>
  <si>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</si>
  <si>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</si>
  <si>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</si>
  <si>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</si>
  <si>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</si>
  <si>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</si>
  <si>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</si>
  <si>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</si>
  <si>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</si>
  <si>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</si>
  <si>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</si>
  <si>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</si>
  <si>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</si>
  <si>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</si>
  <si>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</si>
  <si>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</si>
  <si>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</si>
  <si>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</si>
  <si>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</si>
  <si>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</si>
  <si>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</si>
  <si>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</si>
  <si>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</si>
  <si>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</si>
  <si>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</si>
  <si>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</si>
  <si>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</si>
  <si>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</si>
  <si>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</si>
  <si>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</si>
  <si>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</si>
  <si>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</si>
  <si>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</si>
  <si>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</si>
  <si>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</si>
  <si>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</si>
  <si>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</si>
  <si>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</si>
  <si>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</si>
  <si>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</si>
  <si>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</si>
  <si>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</si>
  <si>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</si>
  <si>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</si>
  <si>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</si>
  <si>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</si>
  <si>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</si>
  <si>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</si>
  <si>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</si>
  <si>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</si>
  <si>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</si>
  <si>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</si>
  <si>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</si>
  <si>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</si>
  <si>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</si>
  <si>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</si>
  <si>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</si>
  <si>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</si>
  <si>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</si>
  <si>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</si>
  <si>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</si>
  <si>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</si>
  <si>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</si>
  <si>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</si>
  <si>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</si>
  <si>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</si>
  <si>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</si>
  <si>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</si>
  <si>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</si>
  <si>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</si>
  <si>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</si>
  <si>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</si>
  <si>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</si>
  <si>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</si>
  <si>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</si>
  <si>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</si>
  <si>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</si>
  <si>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</si>
  <si>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</si>
  <si>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</si>
  <si>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</si>
  <si>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</si>
  <si>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</si>
  <si>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</si>
  <si>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</si>
  <si>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</si>
  <si>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</si>
  <si>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</si>
  <si>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</si>
  <si>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</si>
  <si>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</si>
  <si>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</si>
  <si>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</si>
  <si>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</si>
  <si>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</si>
  <si>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</si>
  <si>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</si>
  <si>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</si>
  <si>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</si>
  <si>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</si>
  <si>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</si>
  <si>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</si>
  <si>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</si>
  <si>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</si>
  <si>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</si>
  <si>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</si>
  <si>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</si>
  <si>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</si>
  <si>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</si>
  <si>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</si>
  <si>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</si>
  <si>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</si>
  <si>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</si>
  <si>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</si>
  <si>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</si>
  <si>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</si>
  <si>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</si>
  <si>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</si>
  <si>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</si>
  <si>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</si>
  <si>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</si>
  <si>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</si>
  <si>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</si>
  <si>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</si>
  <si>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</si>
  <si>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</si>
  <si>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</si>
  <si>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</si>
  <si>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</si>
  <si>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</si>
  <si>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</si>
  <si>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</si>
  <si>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</si>
  <si>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</si>
  <si>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</si>
  <si>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</si>
  <si>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</si>
  <si>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</si>
  <si>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</si>
  <si>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</si>
  <si>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</si>
  <si>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</si>
  <si>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</si>
  <si>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</si>
  <si>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</si>
  <si>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</si>
  <si>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</si>
  <si>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</si>
  <si>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</si>
  <si>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</si>
  <si>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</si>
  <si>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</si>
  <si>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</si>
  <si>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</si>
  <si>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</si>
  <si>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</si>
  <si>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</si>
  <si>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</si>
  <si>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</si>
  <si>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</si>
  <si>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</si>
  <si>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</si>
  <si>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</si>
  <si>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</si>
  <si>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</si>
  <si>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</si>
  <si>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</si>
  <si>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</si>
  <si>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</si>
  <si>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</si>
  <si>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</si>
  <si>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</si>
  <si>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</si>
  <si>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</si>
  <si>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</si>
  <si>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</si>
  <si>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</si>
  <si>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</si>
  <si>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</si>
  <si>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</si>
  <si>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</si>
  <si>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</si>
  <si>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</si>
  <si>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</si>
  <si>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</si>
  <si>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</si>
  <si>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</si>
  <si>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</si>
  <si>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</si>
  <si>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</si>
  <si>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</si>
  <si>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</si>
  <si>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</si>
  <si>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</si>
  <si>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</si>
  <si>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</si>
  <si>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</si>
  <si>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</si>
  <si>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</si>
  <si>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</si>
  <si>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</si>
  <si>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</si>
  <si>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</si>
  <si>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</si>
  <si>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</si>
  <si>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</si>
  <si>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</si>
  <si>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</si>
  <si>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</si>
  <si>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</si>
  <si>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</si>
  <si>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</si>
  <si>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</si>
  <si>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</si>
  <si>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</si>
  <si>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</si>
  <si>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</si>
  <si>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</si>
  <si>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</si>
  <si>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</si>
  <si>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</si>
  <si>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</si>
  <si>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</si>
  <si>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</si>
  <si>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</si>
  <si>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</si>
  <si>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</si>
  <si>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</si>
  <si>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</si>
  <si>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</si>
  <si>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</si>
  <si>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</si>
  <si>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</si>
  <si>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</si>
  <si>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</si>
  <si>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</si>
  <si>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</si>
  <si>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</si>
  <si>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</si>
  <si>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</si>
  <si>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</si>
  <si>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</si>
  <si>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</si>
  <si>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</si>
  <si>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</si>
  <si>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</si>
  <si>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</si>
  <si>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</si>
  <si>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</si>
  <si>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</si>
  <si>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</si>
  <si>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</si>
  <si>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</si>
  <si>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</si>
  <si>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</si>
  <si>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</si>
  <si>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</si>
  <si>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</si>
  <si>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</si>
  <si>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</si>
  <si>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</si>
  <si>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</si>
  <si>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</si>
  <si>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</si>
  <si>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</si>
  <si>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</si>
  <si>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</si>
  <si>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</si>
  <si>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</si>
  <si>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</si>
  <si>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</si>
  <si>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</si>
  <si>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</si>
  <si>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</si>
  <si>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</si>
  <si>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</si>
  <si>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</si>
  <si>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</si>
  <si>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</si>
  <si>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</si>
  <si>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</si>
  <si>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</si>
  <si>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</si>
  <si>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</si>
  <si>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</si>
  <si>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</si>
  <si>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</si>
  <si>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</si>
  <si>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</si>
  <si>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</si>
  <si>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</si>
  <si>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</si>
  <si>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</si>
  <si>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</si>
  <si>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</si>
  <si>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</si>
  <si>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</si>
  <si>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</si>
  <si>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</si>
  <si>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</si>
  <si>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</si>
  <si>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</si>
  <si>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</si>
  <si>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</si>
  <si>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</si>
  <si>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</si>
  <si>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</si>
  <si>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</si>
  <si>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</si>
  <si>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</si>
  <si>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</si>
  <si>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</si>
  <si>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</si>
  <si>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</si>
  <si>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</si>
  <si>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</si>
  <si>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</si>
  <si>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</si>
  <si>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</si>
  <si>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</si>
  <si>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</si>
  <si>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</si>
  <si>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</si>
  <si>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</si>
  <si>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</si>
  <si>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</si>
  <si>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</si>
  <si>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</si>
  <si>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</si>
  <si>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</si>
  <si>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</si>
  <si>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</si>
  <si>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</si>
  <si>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</si>
  <si>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</si>
  <si>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</si>
  <si>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</si>
  <si>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</si>
  <si>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</si>
  <si>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</si>
  <si>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</si>
  <si>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</si>
  <si>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</si>
  <si>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</si>
  <si>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</si>
  <si>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</si>
  <si>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</si>
  <si>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</si>
  <si>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</si>
  <si>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</si>
  <si>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</si>
  <si>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</si>
  <si>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</si>
  <si>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</si>
  <si>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</si>
  <si>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</si>
  <si>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</si>
  <si>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</si>
  <si>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</si>
  <si>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</si>
  <si>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</si>
  <si>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</si>
  <si>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</si>
  <si>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</si>
  <si>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</si>
  <si>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</si>
  <si>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</si>
  <si>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</si>
  <si>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</si>
  <si>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</si>
  <si>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</si>
  <si>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</si>
  <si>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</si>
  <si>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</si>
  <si>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</si>
  <si>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</si>
  <si>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</si>
  <si>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</si>
  <si>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</si>
  <si>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</si>
  <si>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</si>
  <si>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</si>
  <si>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</si>
  <si>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</si>
  <si>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</si>
  <si>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</si>
  <si>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</si>
  <si>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</si>
  <si>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</si>
  <si>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</si>
  <si>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</si>
  <si>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</si>
  <si>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</si>
  <si>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</si>
  <si>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</si>
  <si>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</si>
  <si>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</si>
  <si>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</si>
  <si>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</si>
  <si>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</si>
  <si>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</si>
  <si>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</si>
  <si>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</si>
  <si>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</si>
  <si>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</si>
  <si>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</si>
  <si>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</si>
  <si>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</si>
  <si>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</si>
  <si>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</si>
  <si>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</si>
  <si>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</si>
  <si>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</si>
  <si>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</si>
  <si>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</si>
  <si>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</si>
  <si>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</si>
  <si>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</si>
  <si>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</si>
  <si>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</si>
  <si>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</si>
  <si>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</si>
  <si>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</si>
  <si>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</si>
  <si>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</si>
  <si>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</si>
  <si>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</si>
  <si>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</si>
  <si>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</si>
  <si>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</si>
  <si>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</si>
  <si>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</si>
  <si>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</si>
  <si>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</si>
  <si>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</si>
  <si>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</si>
  <si>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</si>
  <si>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</si>
  <si>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</si>
  <si>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</si>
  <si>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</si>
  <si>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</si>
  <si>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</si>
  <si>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</si>
  <si>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</si>
  <si>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</si>
  <si>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</si>
  <si>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</si>
  <si>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</si>
  <si>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</si>
  <si>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</si>
  <si>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</si>
  <si>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</si>
  <si>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</si>
  <si>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</si>
  <si>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</si>
  <si>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</si>
  <si>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</si>
  <si>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</si>
  <si>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</si>
  <si>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</si>
  <si>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</si>
  <si>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</si>
  <si>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</si>
  <si>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</si>
  <si>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</si>
  <si>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</si>
  <si>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</si>
  <si>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</si>
  <si>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</si>
  <si>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</si>
  <si>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</si>
  <si>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</si>
  <si>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</si>
  <si>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</si>
  <si>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</si>
  <si>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</si>
  <si>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</si>
  <si>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</si>
  <si>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</si>
  <si>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</si>
  <si>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</si>
  <si>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</si>
  <si>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</si>
  <si>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</si>
  <si>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</si>
  <si>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</si>
  <si>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</si>
  <si>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</si>
  <si>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</si>
  <si>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</si>
  <si>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</si>
  <si>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</si>
  <si>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</si>
  <si>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</si>
  <si>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</si>
  <si>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</si>
  <si>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</si>
  <si>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</si>
  <si>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</si>
  <si>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</si>
  <si>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</si>
  <si>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</si>
  <si>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</si>
  <si>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</si>
  <si>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</si>
  <si>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</si>
  <si>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</si>
  <si>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</si>
  <si>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</si>
  <si>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</si>
  <si>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</si>
  <si>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</si>
  <si>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</si>
  <si>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</si>
  <si>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</si>
  <si>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</si>
  <si>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</si>
  <si>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</si>
  <si>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</si>
  <si>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</si>
  <si>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</si>
  <si>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</si>
  <si>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</si>
  <si>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</si>
  <si>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</si>
  <si>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</si>
  <si>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</si>
  <si>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</si>
  <si>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</si>
  <si>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</si>
  <si>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</si>
  <si>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</si>
  <si>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</si>
  <si>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</si>
  <si>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</si>
  <si>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</si>
  <si>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</si>
  <si>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</si>
  <si>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</si>
  <si>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</si>
  <si>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</si>
  <si>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</si>
  <si>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</si>
  <si>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</si>
  <si>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</si>
  <si>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</si>
  <si>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</si>
  <si>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</si>
  <si>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</si>
  <si>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</si>
  <si>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</si>
  <si>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</si>
  <si>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</si>
  <si>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</si>
  <si>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</si>
  <si>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</si>
  <si>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</si>
  <si>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</si>
  <si>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</si>
  <si>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</si>
  <si>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</si>
  <si>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</si>
  <si>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</si>
  <si>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</si>
  <si>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</si>
  <si>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</si>
  <si>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</si>
  <si>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</si>
  <si>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</si>
  <si>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</si>
  <si>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</si>
  <si>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</si>
  <si>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</si>
  <si>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</si>
  <si>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</si>
  <si>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</si>
  <si>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</si>
  <si>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</si>
  <si>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</si>
  <si>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</si>
  <si>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</si>
  <si>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</si>
  <si>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</si>
  <si>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</si>
  <si>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</si>
  <si>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</si>
  <si>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</si>
  <si>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</si>
  <si>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</si>
  <si>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</si>
  <si>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</si>
  <si>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</si>
  <si>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</si>
  <si>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</si>
  <si>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</si>
  <si>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</si>
  <si>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</si>
  <si>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</si>
  <si>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</si>
  <si>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</si>
  <si>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</si>
  <si>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</si>
  <si>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</si>
  <si>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</si>
  <si>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</si>
  <si>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</si>
  <si>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</si>
  <si>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</si>
  <si>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</si>
  <si>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</si>
  <si>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</si>
  <si>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</si>
  <si>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</si>
  <si>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</si>
  <si>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</si>
  <si>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</si>
  <si>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</si>
  <si>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</si>
  <si>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</si>
  <si>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</si>
  <si>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</si>
  <si>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</si>
  <si>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</si>
  <si>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</si>
  <si>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</si>
  <si>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</si>
  <si>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</si>
  <si>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</si>
  <si>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</si>
  <si>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</si>
  <si>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</si>
  <si>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</si>
  <si>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</si>
  <si>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</si>
  <si>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</si>
  <si>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</si>
  <si>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</si>
  <si>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</si>
  <si>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</si>
  <si>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</si>
  <si>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</si>
  <si>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</si>
  <si>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</si>
  <si>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</si>
  <si>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</si>
  <si>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</si>
  <si>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</si>
  <si>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</si>
  <si>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</si>
  <si>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</si>
  <si>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</si>
  <si>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</si>
  <si>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</si>
  <si>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</si>
  <si>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</si>
  <si>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</si>
  <si>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</si>
  <si>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</si>
  <si>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</si>
  <si>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</si>
  <si>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</si>
  <si>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</si>
  <si>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</si>
  <si>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</si>
  <si>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</si>
  <si>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</si>
  <si>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</si>
  <si>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</si>
  <si>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</si>
  <si>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</si>
  <si>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</si>
  <si>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</si>
  <si>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</si>
  <si>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</si>
  <si>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</si>
  <si>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</si>
  <si>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</si>
  <si>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</si>
  <si>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</si>
  <si>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</si>
  <si>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</si>
  <si>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</si>
  <si>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</si>
  <si>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</si>
  <si>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</si>
  <si>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</si>
  <si>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</si>
  <si>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</si>
  <si>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</si>
  <si>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</si>
  <si>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</si>
  <si>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</si>
  <si>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</si>
  <si>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</si>
  <si>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</si>
  <si>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</si>
  <si>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</si>
  <si>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</si>
  <si>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</si>
  <si>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</si>
  <si>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</si>
  <si>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</si>
  <si>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</si>
  <si>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</si>
  <si>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</si>
  <si>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</si>
  <si>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</si>
  <si>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</si>
  <si>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</si>
  <si>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</si>
  <si>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</si>
  <si>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</si>
  <si>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</si>
  <si>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</si>
  <si>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</si>
  <si>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</si>
  <si>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</si>
  <si>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</si>
  <si>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</si>
  <si>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</si>
  <si>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</si>
  <si>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</si>
  <si>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</si>
  <si>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</si>
  <si>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</si>
  <si>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</si>
  <si>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</si>
  <si>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</si>
  <si>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</si>
  <si>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</si>
  <si>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</si>
  <si>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</si>
  <si>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</si>
  <si>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</si>
  <si>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</si>
  <si>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</si>
  <si>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</si>
  <si>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</si>
  <si>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</si>
  <si>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</si>
  <si>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</si>
  <si>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</si>
  <si>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</si>
  <si>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</si>
  <si>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</si>
  <si>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</si>
  <si>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</si>
  <si>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</si>
  <si>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</si>
  <si>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</si>
  <si>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</si>
  <si>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</si>
  <si>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</si>
  <si>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</si>
  <si>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</si>
  <si>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</si>
  <si>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</si>
  <si>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</si>
  <si>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</si>
  <si>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</si>
  <si>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</si>
  <si>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</si>
  <si>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</si>
  <si>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</si>
  <si>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</si>
  <si>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</si>
  <si>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</si>
  <si>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</si>
  <si>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</si>
  <si>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</si>
  <si>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</si>
  <si>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</si>
  <si>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</si>
  <si>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</si>
  <si>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</si>
  <si>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</si>
  <si>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</si>
  <si>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</si>
  <si>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</si>
  <si>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</si>
  <si>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</si>
  <si>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</si>
  <si>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</si>
  <si>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</si>
  <si>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</si>
  <si>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</si>
  <si>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</si>
  <si>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</si>
  <si>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</si>
  <si>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</si>
  <si>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</si>
  <si>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</si>
  <si>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</si>
  <si>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</si>
  <si>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</si>
  <si>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</si>
  <si>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</si>
  <si>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</si>
  <si>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</si>
  <si>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</si>
  <si>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</si>
  <si>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</si>
  <si>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</si>
  <si>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</si>
  <si>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</si>
  <si>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</si>
  <si>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</si>
  <si>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</si>
  <si>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</si>
  <si>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</si>
  <si>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</si>
  <si>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</si>
  <si>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</si>
  <si>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</si>
  <si>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</si>
  <si>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</si>
  <si>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</si>
  <si>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</si>
  <si>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</si>
  <si>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</si>
  <si>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</si>
  <si>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</si>
  <si>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</si>
  <si>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</si>
  <si>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</si>
  <si>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</si>
  <si>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</si>
  <si>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</si>
  <si>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</si>
  <si>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</si>
  <si>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</si>
  <si>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</si>
  <si>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</si>
  <si>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</si>
  <si>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</si>
  <si>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</si>
  <si>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</si>
  <si>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</si>
  <si>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</si>
  <si>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</si>
  <si>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</si>
  <si>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</si>
  <si>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</si>
  <si>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</si>
  <si>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</si>
  <si>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</si>
  <si>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</si>
  <si>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</si>
  <si>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</si>
  <si>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</si>
  <si>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</si>
  <si>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</si>
  <si>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</si>
  <si>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</si>
  <si>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</si>
  <si>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</si>
  <si>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</si>
  <si>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</si>
  <si>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</si>
  <si>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</si>
  <si>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</si>
  <si>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</si>
  <si>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</si>
  <si>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</si>
  <si>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</si>
  <si>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</si>
  <si>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</si>
  <si>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</si>
  <si>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</si>
  <si>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</si>
  <si>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</si>
  <si>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</si>
  <si>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</si>
  <si>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</si>
  <si>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</si>
  <si>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</si>
  <si>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</si>
  <si>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</si>
  <si>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</si>
  <si>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</si>
  <si>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</si>
  <si>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</si>
  <si>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</si>
  <si>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</si>
  <si>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</si>
  <si>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</si>
  <si>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</si>
  <si>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</si>
  <si>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</si>
  <si>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</si>
  <si>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</si>
  <si>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</si>
  <si>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</si>
  <si>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</si>
  <si>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</si>
  <si>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</si>
  <si>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</si>
  <si>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</si>
  <si>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</si>
  <si>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</si>
  <si>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</si>
  <si>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</si>
  <si>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</si>
  <si>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</si>
  <si>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</si>
  <si>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</si>
  <si>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</si>
  <si>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</si>
  <si>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</si>
  <si>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</si>
  <si>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</si>
  <si>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</si>
  <si>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</si>
  <si>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</si>
  <si>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</si>
  <si>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</si>
  <si>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</si>
  <si>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</si>
  <si>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</si>
  <si>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</si>
  <si>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</si>
  <si>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</si>
  <si>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</si>
  <si>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</si>
  <si>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</si>
  <si>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</si>
  <si>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</si>
  <si>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</si>
  <si>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</si>
  <si>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</si>
  <si>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</si>
  <si>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</si>
  <si>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</si>
  <si>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</si>
  <si>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</si>
  <si>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</si>
  <si>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</si>
  <si>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</si>
  <si>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</si>
  <si>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</si>
  <si>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</si>
  <si>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</si>
  <si>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</si>
  <si>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</si>
  <si>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</si>
  <si>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</si>
  <si>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</si>
  <si>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</si>
  <si>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</si>
  <si>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</si>
  <si>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</si>
  <si>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</si>
  <si>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</si>
  <si>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</si>
  <si>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</si>
  <si>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</si>
  <si>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</si>
  <si>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</si>
  <si>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</si>
  <si>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</si>
  <si>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</si>
  <si>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</si>
  <si>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</si>
  <si>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</si>
  <si>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</si>
  <si>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</si>
  <si>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</si>
  <si>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</si>
  <si>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</si>
  <si>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</si>
  <si>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</si>
  <si>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</si>
  <si>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</si>
  <si>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</si>
  <si>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</si>
  <si>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</si>
  <si>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</si>
  <si>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</si>
  <si>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</si>
  <si>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</si>
  <si>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</si>
  <si>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</si>
  <si>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</si>
  <si>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</si>
  <si>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</si>
  <si>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</si>
  <si>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</si>
  <si>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</si>
  <si>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</si>
  <si>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</si>
  <si>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</si>
  <si>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</si>
  <si>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</si>
  <si>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</si>
  <si>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</si>
  <si>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</si>
  <si>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</si>
  <si>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</si>
  <si>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</si>
  <si>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</si>
  <si>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</si>
  <si>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</si>
  <si>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</si>
  <si>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</si>
  <si>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</si>
  <si>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</si>
  <si>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</si>
  <si>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</si>
  <si>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</si>
  <si>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</si>
  <si>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</si>
  <si>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</si>
  <si>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</si>
  <si>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</si>
  <si>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</si>
  <si>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</si>
  <si>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</si>
  <si>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</si>
  <si>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</si>
  <si>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</si>
  <si>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</si>
  <si>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</si>
  <si>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</si>
  <si>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</si>
  <si>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</si>
  <si>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</si>
  <si>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</si>
  <si>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</si>
  <si>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</si>
  <si>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</si>
  <si>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</si>
  <si>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</si>
  <si>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</si>
  <si>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</si>
  <si>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</si>
  <si>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</si>
  <si>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</si>
  <si>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</si>
  <si>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</si>
  <si>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</si>
  <si>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</si>
  <si>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</si>
  <si>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</si>
  <si>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</si>
  <si>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</si>
  <si>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</si>
  <si>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</si>
  <si>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</si>
  <si>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</si>
  <si>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</si>
  <si>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</si>
  <si>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</si>
  <si>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</si>
  <si>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</si>
  <si>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</si>
  <si>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</si>
  <si>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</si>
  <si>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</si>
  <si>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</si>
  <si>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</si>
  <si>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</si>
  <si>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</si>
  <si>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</si>
  <si>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</si>
  <si>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</si>
  <si>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</si>
  <si>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</si>
  <si>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</si>
  <si>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</si>
  <si>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</si>
  <si>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</si>
  <si>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</si>
  <si>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</si>
  <si>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</si>
  <si>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</si>
  <si>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</si>
  <si>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</si>
  <si>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</si>
  <si>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</si>
  <si>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</si>
  <si>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</si>
  <si>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</si>
  <si>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</si>
  <si>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</si>
  <si>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</si>
  <si>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</si>
  <si>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</si>
  <si>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</si>
  <si>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</si>
  <si>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</si>
  <si>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</si>
  <si>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</si>
  <si>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</si>
  <si>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</si>
  <si>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</si>
  <si>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</si>
  <si>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</si>
  <si>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</si>
  <si>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</si>
  <si>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</si>
  <si>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</si>
  <si>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</si>
  <si>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</si>
  <si>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</si>
  <si>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</si>
  <si>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</si>
  <si>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</si>
  <si>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</si>
  <si>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</si>
  <si>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</si>
  <si>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</si>
  <si>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</si>
  <si>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</si>
  <si>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</si>
  <si>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</si>
  <si>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</si>
  <si>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</si>
  <si>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</si>
  <si>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</si>
  <si>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</si>
  <si>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</si>
  <si>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</si>
  <si>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</si>
  <si>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</si>
  <si>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</si>
  <si>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</si>
  <si>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</si>
  <si>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</si>
  <si>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</si>
  <si>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</si>
  <si>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</si>
  <si>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</si>
  <si>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</si>
  <si>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</si>
  <si>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</si>
  <si>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</si>
  <si>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</si>
  <si>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</si>
  <si>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</si>
  <si>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</si>
  <si>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</si>
  <si>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</si>
  <si>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</si>
  <si>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</si>
  <si>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</si>
  <si>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</si>
  <si>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</si>
  <si>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</si>
  <si>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</si>
  <si>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</si>
  <si>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</si>
  <si>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</si>
  <si>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</si>
  <si>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</si>
  <si>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</si>
  <si>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</si>
  <si>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</si>
  <si>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</si>
  <si>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</si>
  <si>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</si>
  <si>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</si>
  <si>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</si>
  <si>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</si>
  <si>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</si>
  <si>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</si>
  <si>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</si>
  <si>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</si>
  <si>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</si>
  <si>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</si>
  <si>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</si>
  <si>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</si>
  <si>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</si>
  <si>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</si>
  <si>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</si>
  <si>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</si>
  <si>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</si>
  <si>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</si>
  <si>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</si>
  <si>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</si>
  <si>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</si>
  <si>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</si>
  <si>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</si>
  <si>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</si>
  <si>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</si>
  <si>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</si>
  <si>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</si>
  <si>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</si>
  <si>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</si>
  <si>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</si>
  <si>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</si>
  <si>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</si>
  <si>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</si>
  <si>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</si>
  <si>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</si>
  <si>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</si>
  <si>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</si>
  <si>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</si>
  <si>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</si>
  <si>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</si>
  <si>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</si>
  <si>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</si>
  <si>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</si>
  <si>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</si>
  <si>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</si>
  <si>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</si>
  <si>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</si>
  <si>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</si>
  <si>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</si>
  <si>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</si>
  <si>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</si>
  <si>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</si>
  <si>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</si>
  <si>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</si>
  <si>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</si>
  <si>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</si>
  <si>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</si>
  <si>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</si>
  <si>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</si>
  <si>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</si>
  <si>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</si>
  <si>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</si>
  <si>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</si>
  <si>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</si>
  <si>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</si>
  <si>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</si>
  <si>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</si>
  <si>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</si>
  <si>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</si>
  <si>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</si>
  <si>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</si>
  <si>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</si>
  <si>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</si>
  <si>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</si>
  <si>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</si>
  <si>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</si>
  <si>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</si>
  <si>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</si>
  <si>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</si>
  <si>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</si>
  <si>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</si>
  <si>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</si>
  <si>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</si>
  <si>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</si>
  <si>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</si>
  <si>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</si>
  <si>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</si>
  <si>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</si>
  <si>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</si>
  <si>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</si>
  <si>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</si>
  <si>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</si>
  <si>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</si>
  <si>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</si>
  <si>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</si>
  <si>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</si>
  <si>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</si>
  <si>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</si>
  <si>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</si>
  <si>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</si>
  <si>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</si>
  <si>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</si>
  <si>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</si>
  <si>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</si>
  <si>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</si>
  <si>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</si>
  <si>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</si>
  <si>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</si>
  <si>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</si>
  <si>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</si>
  <si>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</si>
  <si>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</si>
  <si>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</si>
  <si>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</si>
  <si>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</si>
  <si>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</si>
  <si>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</si>
  <si>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</si>
  <si>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</si>
  <si>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</si>
  <si>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</si>
  <si>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</si>
  <si>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</si>
  <si>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</si>
  <si>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</si>
  <si>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</si>
  <si>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</si>
  <si>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</si>
  <si>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</si>
  <si>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</si>
  <si>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</si>
  <si>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</si>
  <si>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</si>
  <si>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</si>
  <si>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</si>
  <si>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</si>
  <si>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</si>
  <si>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</si>
  <si>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</si>
  <si>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</si>
  <si>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</si>
  <si>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</si>
  <si>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</si>
  <si>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</si>
  <si>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</si>
  <si>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</si>
  <si>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</si>
  <si>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</si>
  <si>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</si>
  <si>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</si>
  <si>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</si>
  <si>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</si>
  <si>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</si>
  <si>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</si>
  <si>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</si>
  <si>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</si>
  <si>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</si>
  <si>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</si>
  <si>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</si>
  <si>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</si>
  <si>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</si>
  <si>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</si>
  <si>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</si>
  <si>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</si>
  <si>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</si>
  <si>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</si>
  <si>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</si>
  <si>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</si>
  <si>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</si>
  <si>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</si>
  <si>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</si>
  <si>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</si>
  <si>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</si>
  <si>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</si>
  <si>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</si>
  <si>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</si>
  <si>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</si>
  <si>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</si>
  <si>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</si>
  <si>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</si>
  <si>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</si>
  <si>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</si>
  <si>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</si>
  <si>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</si>
  <si>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</si>
  <si>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</si>
  <si>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</si>
  <si>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</si>
  <si>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</si>
  <si>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</si>
  <si>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</si>
  <si>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</si>
  <si>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</si>
  <si>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</si>
  <si>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</si>
  <si>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</si>
  <si>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</si>
  <si>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</si>
  <si>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</si>
  <si>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</si>
  <si>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</si>
  <si>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</si>
  <si>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</si>
  <si>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</si>
  <si>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</si>
  <si>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</si>
  <si>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</si>
  <si>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</si>
  <si>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</si>
  <si>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</si>
  <si>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</si>
  <si>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</si>
  <si>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</si>
  <si>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</si>
  <si>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</si>
  <si>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</si>
  <si>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</si>
  <si>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</si>
  <si>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</si>
  <si>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</si>
  <si>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</si>
  <si>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</si>
  <si>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</si>
  <si>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</si>
  <si>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</si>
  <si>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</si>
  <si>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</si>
  <si>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</si>
  <si>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</si>
  <si>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</si>
  <si>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</si>
  <si>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</si>
  <si>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</si>
  <si>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</si>
  <si>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</si>
  <si>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</si>
  <si>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</si>
  <si>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</si>
  <si>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</si>
  <si>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</si>
  <si>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</si>
  <si>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</si>
  <si>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</si>
  <si>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</si>
  <si>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</si>
  <si>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</si>
  <si>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</si>
  <si>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</si>
  <si>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</si>
  <si>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</si>
  <si>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</si>
  <si>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</si>
  <si>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</si>
  <si>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</si>
  <si>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</si>
  <si>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</si>
  <si>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</si>
  <si>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</si>
  <si>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</si>
  <si>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</si>
  <si>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</si>
  <si>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</si>
  <si>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</si>
  <si>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</si>
  <si>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</si>
  <si>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</si>
  <si>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</si>
  <si>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</si>
  <si>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</si>
  <si>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</si>
  <si>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</si>
  <si>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</si>
  <si>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</si>
  <si>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</si>
  <si>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</si>
  <si>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</si>
  <si>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</si>
  <si>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</si>
  <si>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</si>
  <si>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</si>
  <si>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</si>
  <si>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</si>
  <si>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</si>
  <si>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</si>
  <si>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</si>
  <si>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</si>
  <si>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</si>
  <si>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</si>
  <si>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</si>
  <si>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</si>
  <si>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</si>
  <si>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</si>
  <si>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</si>
  <si>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</si>
  <si>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</si>
  <si>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</si>
  <si>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</si>
  <si>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</si>
  <si>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</si>
  <si>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</si>
  <si>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</si>
  <si>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</si>
  <si>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</si>
  <si>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</si>
  <si>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</si>
  <si>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</si>
  <si>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</si>
  <si>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</si>
  <si>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</si>
  <si>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</si>
  <si>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</si>
  <si>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</si>
  <si>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</si>
  <si>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</si>
  <si>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</si>
  <si>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</si>
  <si>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</si>
  <si>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</si>
  <si>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</si>
  <si>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</si>
  <si>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</si>
  <si>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</si>
  <si>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</si>
  <si>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</si>
  <si>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</si>
  <si>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</si>
  <si>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</si>
  <si>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</si>
  <si>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</si>
  <si>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</si>
  <si>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</si>
  <si>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</si>
  <si>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</si>
  <si>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</si>
  <si>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</si>
  <si>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</si>
  <si>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</si>
  <si>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</si>
  <si>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</si>
  <si>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</si>
  <si>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</si>
  <si>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</si>
  <si>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</si>
  <si>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</si>
  <si>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</si>
  <si>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</si>
  <si>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</si>
  <si>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</si>
  <si>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</si>
  <si>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</si>
  <si>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</si>
  <si>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</si>
  <si>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</si>
  <si>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</si>
  <si>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</si>
  <si>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</si>
  <si>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</si>
  <si>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</si>
  <si>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</si>
  <si>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</si>
  <si>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</si>
  <si>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</si>
  <si>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</si>
  <si>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</si>
  <si>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</si>
  <si>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</si>
  <si>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</si>
  <si>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</si>
  <si>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</si>
  <si>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</si>
  <si>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</si>
  <si>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</si>
  <si>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</si>
  <si>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</si>
  <si>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</si>
  <si>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</si>
  <si>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</si>
  <si>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</si>
  <si>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</si>
  <si>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</si>
  <si>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</si>
  <si>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</si>
  <si>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</si>
  <si>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</si>
  <si>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</si>
  <si>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</si>
  <si>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</si>
  <si>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</si>
  <si>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</si>
  <si>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</si>
  <si>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</si>
  <si>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</si>
  <si>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</si>
  <si>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</si>
  <si>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</si>
  <si>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</si>
  <si>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</si>
  <si>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</si>
  <si>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</si>
  <si>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</si>
  <si>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</si>
  <si>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</si>
  <si>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</si>
  <si>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</si>
  <si>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</si>
  <si>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</si>
  <si>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</si>
  <si>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</si>
  <si>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</si>
  <si>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</si>
  <si>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</si>
  <si>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</si>
  <si>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</si>
  <si>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</si>
  <si>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</si>
  <si>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</si>
  <si>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</si>
  <si>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</si>
  <si>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</si>
  <si>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</si>
  <si>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</si>
  <si>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</si>
  <si>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</si>
  <si>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</si>
  <si>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</si>
  <si>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</si>
  <si>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</si>
  <si>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</si>
  <si>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</si>
  <si>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</si>
  <si>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</si>
  <si>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</si>
  <si>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</si>
  <si>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</si>
  <si>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</si>
  <si>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</si>
  <si>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</si>
  <si>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</si>
  <si>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</si>
  <si>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</si>
  <si>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</si>
  <si>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</si>
  <si>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</si>
  <si>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</si>
  <si>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</si>
  <si>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</si>
  <si>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</si>
  <si>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</si>
  <si>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</si>
  <si>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</si>
  <si>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</si>
  <si>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</si>
  <si>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</si>
  <si>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</si>
  <si>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</si>
  <si>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</si>
  <si>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</si>
  <si>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</si>
  <si>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</si>
  <si>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</si>
  <si>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</si>
  <si>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</si>
  <si>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</si>
  <si>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</si>
  <si>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</si>
  <si>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</si>
  <si>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</si>
  <si>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</si>
  <si>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</si>
  <si>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</si>
  <si>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</si>
  <si>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</si>
  <si>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</si>
  <si>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</si>
  <si>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</si>
  <si>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</si>
  <si>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</si>
  <si>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</si>
  <si>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</si>
  <si>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</si>
  <si>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</si>
  <si>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</si>
  <si>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</si>
  <si>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</si>
  <si>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</si>
  <si>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</si>
  <si>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</si>
  <si>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</si>
  <si>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</si>
  <si>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</si>
  <si>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</si>
  <si>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</si>
  <si>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</si>
  <si>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</si>
  <si>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</si>
  <si>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</si>
  <si>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</si>
  <si>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</si>
  <si>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</si>
  <si>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</si>
  <si>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</si>
  <si>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</si>
  <si>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</si>
  <si>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</si>
  <si>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</si>
  <si>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</si>
  <si>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</si>
  <si>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</si>
  <si>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</si>
  <si>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</si>
  <si>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</si>
  <si>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</si>
  <si>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</si>
  <si>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</si>
  <si>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</si>
  <si>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</si>
  <si>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</si>
  <si>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</si>
  <si>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</si>
  <si>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</si>
  <si>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</si>
  <si>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</si>
  <si>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</si>
  <si>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</si>
  <si>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</si>
  <si>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</si>
  <si>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</si>
  <si>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</si>
  <si>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</si>
  <si>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</si>
  <si>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</si>
  <si>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</si>
  <si>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</si>
  <si>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</si>
  <si>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</si>
  <si>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</si>
  <si>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</si>
  <si>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</si>
  <si>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</si>
  <si>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</si>
  <si>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</si>
  <si>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</si>
  <si>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</si>
  <si>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</si>
  <si>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</si>
  <si>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</si>
  <si>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</si>
  <si>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</si>
  <si>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</si>
  <si>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</si>
  <si>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</si>
  <si>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</si>
  <si>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</si>
  <si>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</si>
  <si>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</si>
  <si>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</si>
  <si>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</si>
  <si>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</si>
  <si>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</si>
  <si>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</si>
  <si>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</si>
  <si>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</si>
  <si>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</si>
  <si>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</si>
  <si>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</si>
  <si>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</si>
  <si>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</si>
  <si>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</si>
  <si>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</si>
  <si>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</si>
  <si>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</si>
  <si>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</si>
  <si>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</si>
  <si>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</si>
  <si>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</si>
  <si>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</si>
  <si>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</si>
  <si>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</si>
  <si>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</si>
  <si>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</si>
  <si>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</si>
  <si>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</si>
  <si>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</si>
  <si>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</si>
  <si>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</si>
  <si>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</si>
  <si>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</si>
  <si>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</si>
  <si>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</si>
  <si>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</si>
  <si>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</si>
  <si>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</si>
  <si>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</si>
  <si>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</si>
  <si>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</si>
  <si>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</si>
  <si>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</si>
  <si>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</si>
  <si>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</si>
  <si>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</si>
  <si>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</si>
  <si>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</si>
  <si>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</si>
  <si>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</si>
  <si>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</si>
  <si>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</si>
  <si>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</si>
  <si>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</si>
  <si>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</si>
  <si>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</si>
  <si>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</si>
  <si>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</si>
  <si>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</si>
  <si>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</si>
  <si>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</si>
  <si>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</si>
  <si>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</si>
  <si>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</si>
  <si>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</si>
  <si>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</si>
  <si>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</si>
  <si>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</si>
  <si>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</si>
  <si>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</si>
  <si>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</si>
  <si>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</si>
  <si>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</si>
  <si>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</si>
  <si>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</si>
  <si>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</si>
  <si>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</si>
  <si>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</si>
  <si>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</si>
  <si>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</si>
  <si>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</si>
  <si>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</si>
  <si>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</si>
  <si>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</si>
  <si>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</si>
  <si>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</si>
  <si>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</si>
  <si>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</si>
  <si>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</si>
  <si>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</si>
  <si>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</si>
  <si>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</si>
  <si>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</si>
  <si>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</si>
  <si>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</si>
  <si>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</si>
  <si>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</si>
  <si>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</si>
  <si>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</si>
  <si>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</si>
  <si>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</si>
  <si>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</si>
  <si>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</si>
  <si>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</si>
  <si>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</si>
  <si>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</si>
  <si>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</si>
  <si>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</si>
  <si>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</si>
  <si>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</si>
  <si>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</si>
  <si>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</si>
  <si>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</si>
  <si>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</si>
  <si>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</si>
  <si>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</si>
  <si>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</si>
  <si>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</si>
  <si>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</si>
  <si>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</si>
  <si>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</si>
  <si>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</si>
  <si>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</si>
  <si>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</si>
  <si>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</si>
  <si>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</si>
  <si>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</si>
  <si>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</si>
  <si>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</si>
  <si>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</si>
  <si>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</si>
  <si>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</si>
  <si>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</si>
  <si>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</si>
  <si>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</si>
  <si>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</si>
  <si>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</si>
  <si>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</si>
  <si>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</si>
  <si>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</si>
  <si>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</si>
  <si>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</si>
  <si>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</si>
  <si>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</si>
  <si>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</si>
  <si>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</si>
  <si>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</si>
  <si>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</si>
  <si>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</si>
  <si>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</si>
  <si>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</si>
  <si>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</si>
  <si>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</si>
  <si>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</si>
  <si>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</si>
  <si>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</si>
  <si>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</si>
  <si>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</si>
  <si>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</si>
  <si>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</si>
  <si>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</si>
  <si>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</si>
  <si>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</si>
  <si>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</si>
  <si>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</si>
  <si>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</si>
  <si>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</si>
  <si>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</si>
  <si>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</si>
  <si>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</si>
  <si>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</si>
  <si>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</si>
  <si>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</si>
  <si>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</si>
  <si>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</si>
  <si>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</si>
  <si>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</si>
  <si>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</si>
  <si>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</si>
  <si>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</si>
  <si>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</si>
  <si>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</si>
  <si>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</si>
  <si>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</si>
  <si>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</si>
  <si>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</si>
  <si>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</si>
  <si>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</si>
  <si>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</si>
  <si>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</si>
  <si>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</si>
  <si>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</si>
  <si>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</si>
  <si>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</si>
  <si>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</si>
  <si>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</si>
  <si>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</si>
  <si>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</si>
  <si>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</si>
  <si>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</si>
  <si>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</si>
  <si>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</si>
  <si>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</si>
  <si>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</si>
  <si>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</si>
  <si>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</si>
  <si>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</si>
  <si>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</si>
  <si>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</si>
  <si>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</si>
  <si>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</si>
  <si>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</si>
  <si>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</si>
  <si>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</si>
  <si>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</si>
  <si>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</si>
  <si>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</si>
  <si>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</si>
  <si>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</si>
  <si>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</si>
  <si>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</si>
  <si>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</si>
  <si>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</si>
  <si>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</si>
  <si>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</si>
  <si>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</si>
  <si>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</si>
  <si>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</si>
  <si>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</si>
  <si>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</si>
  <si>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</si>
  <si>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</si>
  <si>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</si>
  <si>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</si>
  <si>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</si>
  <si>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</si>
  <si>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</si>
  <si>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</si>
  <si>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</si>
  <si>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</si>
  <si>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</si>
  <si>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</si>
  <si>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</si>
  <si>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</si>
  <si>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</si>
  <si>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</si>
  <si>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</si>
  <si>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</si>
  <si>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</si>
  <si>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</si>
  <si>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</si>
  <si>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</si>
  <si>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</si>
  <si>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</si>
  <si>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</si>
  <si>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</si>
  <si>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</si>
  <si>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</si>
  <si>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</si>
  <si>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</si>
  <si>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</si>
  <si>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</si>
  <si>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</si>
  <si>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</si>
  <si>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</si>
  <si>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</si>
  <si>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</si>
  <si>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</si>
  <si>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</si>
  <si>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</si>
  <si>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</si>
  <si>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</si>
  <si>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</si>
  <si>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</si>
  <si>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</si>
  <si>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</si>
  <si>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</si>
  <si>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</si>
  <si>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</si>
  <si>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</si>
  <si>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</si>
  <si>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</si>
  <si>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</si>
  <si>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</si>
  <si>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</si>
  <si>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</si>
  <si>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</si>
  <si>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</si>
  <si>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</si>
  <si>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</si>
  <si>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</si>
  <si>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</si>
  <si>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</si>
  <si>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</si>
  <si>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</si>
  <si>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</si>
  <si>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</si>
  <si>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</si>
  <si>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</si>
  <si>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</si>
  <si>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</si>
  <si>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</si>
  <si>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</si>
  <si>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</si>
  <si>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</si>
  <si>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</si>
  <si>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</si>
  <si>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</si>
  <si>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</si>
  <si>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</si>
  <si>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</si>
  <si>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</si>
  <si>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</si>
  <si>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</si>
  <si>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</si>
  <si>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</si>
  <si>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</si>
  <si>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</si>
  <si>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</si>
  <si>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</si>
  <si>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</si>
  <si>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</si>
  <si>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</si>
  <si>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</si>
  <si>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</si>
  <si>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</si>
  <si>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</si>
  <si>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</si>
  <si>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</si>
  <si>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</si>
  <si>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</si>
  <si>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</si>
  <si>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</si>
  <si>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</si>
  <si>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</si>
  <si>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</si>
  <si>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</si>
  <si>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</si>
  <si>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</si>
  <si>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</si>
  <si>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</si>
  <si>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</si>
  <si>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</si>
  <si>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</si>
  <si>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</si>
  <si>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</si>
  <si>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</si>
  <si>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</si>
  <si>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</si>
  <si>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</si>
  <si>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</si>
  <si>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</si>
  <si>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</si>
  <si>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</si>
  <si>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</si>
  <si>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</si>
  <si>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</si>
  <si>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</si>
  <si>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</si>
  <si>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</si>
  <si>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</si>
  <si>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</si>
  <si>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</si>
  <si>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</si>
  <si>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</si>
  <si>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</si>
  <si>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</si>
  <si>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</si>
  <si>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</si>
  <si>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</si>
  <si>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</si>
  <si>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</si>
  <si>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</si>
  <si>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</si>
  <si>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</si>
  <si>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</si>
  <si>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</si>
  <si>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</si>
  <si>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</si>
  <si>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</si>
  <si>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</si>
  <si>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</si>
  <si>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</si>
  <si>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</si>
  <si>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</si>
  <si>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</si>
  <si>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</si>
  <si>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</si>
  <si>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</si>
  <si>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</si>
  <si>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</si>
  <si>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</si>
  <si>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</si>
  <si>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</si>
  <si>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</si>
  <si>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</si>
  <si>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</si>
  <si>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</si>
  <si>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</si>
  <si>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</si>
  <si>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</si>
  <si>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</si>
  <si>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</si>
  <si>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</si>
  <si>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</si>
  <si>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</si>
  <si>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</si>
  <si>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</si>
  <si>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</si>
  <si>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</si>
  <si>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</si>
  <si>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</si>
  <si>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</si>
  <si>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</si>
  <si>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</si>
  <si>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</si>
  <si>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</si>
  <si>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</si>
  <si>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</si>
  <si>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</si>
  <si>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</si>
  <si>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</si>
  <si>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</si>
  <si>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</si>
  <si>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</si>
  <si>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</si>
  <si>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</si>
  <si>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</si>
  <si>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</si>
  <si>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</si>
  <si>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</si>
  <si>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</si>
  <si>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</si>
  <si>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</si>
  <si>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</si>
  <si>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</si>
  <si>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</si>
  <si>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</si>
  <si>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</si>
  <si>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</si>
  <si>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</si>
  <si>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</si>
  <si>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</si>
  <si>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</si>
  <si>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</si>
  <si>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</si>
  <si>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</si>
  <si>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</si>
  <si>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</si>
  <si>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</si>
  <si>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</si>
  <si>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</si>
  <si>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</si>
  <si>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</si>
  <si>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</si>
  <si>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</si>
  <si>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</si>
  <si>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</si>
  <si>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</si>
  <si>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</si>
  <si>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</si>
  <si>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</si>
  <si>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</si>
  <si>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</si>
  <si>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</si>
  <si>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</si>
  <si>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</si>
  <si>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</si>
  <si>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</si>
  <si>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</si>
  <si>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</si>
  <si>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</si>
  <si>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</si>
  <si>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</si>
  <si>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</si>
  <si>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</si>
  <si>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</si>
  <si>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</si>
  <si>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</si>
  <si>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</si>
  <si>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</si>
  <si>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</si>
  <si>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</si>
  <si>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</si>
  <si>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</si>
  <si>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</si>
  <si>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</si>
  <si>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</si>
  <si>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</si>
  <si>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</si>
  <si>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</si>
  <si>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</si>
  <si>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</si>
  <si>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</si>
  <si>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</si>
  <si>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</si>
  <si>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</si>
  <si>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</si>
  <si>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</si>
  <si>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</si>
  <si>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</si>
  <si>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</si>
  <si>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</si>
  <si>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</si>
  <si>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</si>
  <si>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</si>
  <si>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</si>
  <si>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</si>
  <si>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</si>
  <si>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</si>
  <si>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</si>
  <si>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</si>
  <si>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</si>
  <si>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</si>
  <si>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</si>
  <si>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</si>
  <si>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</si>
  <si>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</si>
  <si>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</si>
  <si>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</si>
  <si>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</si>
  <si>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</si>
  <si>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</si>
  <si>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</si>
  <si>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</si>
  <si>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</si>
  <si>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</si>
  <si>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</si>
  <si>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</si>
  <si>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</si>
  <si>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</si>
  <si>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</si>
  <si>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</si>
  <si>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</si>
  <si>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</si>
  <si>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</si>
  <si>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</si>
  <si>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</si>
  <si>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</si>
  <si>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</si>
  <si>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</si>
  <si>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</si>
  <si>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</si>
  <si>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</si>
  <si>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</si>
  <si>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</si>
  <si>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</si>
  <si>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</si>
  <si>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</si>
  <si>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</si>
  <si>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</si>
  <si>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</si>
  <si>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</si>
  <si>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</si>
  <si>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</si>
  <si>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</si>
  <si>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</si>
  <si>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</si>
  <si>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</si>
  <si>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</si>
  <si>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</si>
  <si>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</si>
  <si>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</si>
  <si>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</si>
  <si>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</si>
  <si>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</si>
  <si>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</si>
  <si>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</si>
  <si>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</si>
  <si>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</si>
  <si>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</si>
  <si>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</si>
  <si>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</si>
  <si>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</si>
  <si>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</si>
  <si>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</si>
  <si>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</si>
  <si>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</si>
  <si>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</si>
  <si>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</si>
  <si>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</si>
  <si>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</si>
  <si>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</si>
  <si>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</si>
  <si>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</si>
  <si>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</si>
  <si>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</si>
  <si>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</si>
  <si>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</si>
  <si>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</si>
  <si>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</si>
  <si>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</si>
  <si>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</si>
  <si>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</si>
  <si>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</si>
  <si>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</si>
  <si>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</si>
  <si>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</si>
  <si>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</si>
  <si>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</si>
  <si>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</si>
  <si>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</si>
  <si>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</si>
  <si>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</si>
  <si>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</si>
  <si>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</si>
  <si>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</si>
  <si>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</si>
  <si>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</si>
  <si>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</si>
  <si>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</si>
  <si>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</si>
  <si>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</si>
  <si>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</si>
  <si>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</si>
  <si>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</si>
  <si>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</si>
  <si>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</si>
  <si>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</si>
  <si>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</si>
  <si>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</si>
  <si>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</si>
  <si>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</si>
  <si>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</si>
  <si>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</si>
  <si>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</si>
  <si>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</si>
  <si>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</si>
  <si>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</si>
  <si>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</si>
  <si>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</si>
  <si>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</si>
  <si>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</si>
  <si>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</si>
  <si>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</si>
  <si>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</si>
  <si>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</si>
  <si>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</si>
  <si>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</si>
  <si>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</si>
  <si>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</si>
  <si>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</si>
  <si>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</si>
  <si>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</si>
  <si>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</si>
  <si>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</si>
  <si>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</si>
  <si>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</si>
  <si>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</si>
  <si>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</si>
  <si>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</si>
  <si>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</si>
  <si>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</si>
  <si>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</si>
  <si>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</si>
  <si>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</si>
  <si>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</si>
  <si>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</si>
  <si>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</si>
  <si>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</si>
  <si>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</si>
  <si>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</si>
  <si>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</si>
  <si>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</si>
  <si>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</si>
  <si>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</si>
  <si>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</si>
  <si>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</si>
  <si>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</si>
  <si>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</si>
  <si>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</si>
  <si>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</si>
  <si>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</si>
  <si>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</si>
  <si>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</si>
  <si>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</si>
  <si>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</si>
  <si>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</si>
  <si>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</si>
  <si>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</si>
  <si>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</si>
  <si>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</si>
  <si>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</si>
  <si>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</si>
  <si>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</si>
  <si>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</si>
  <si>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</si>
  <si>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</si>
  <si>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</si>
  <si>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</si>
  <si>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</si>
  <si>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</si>
  <si>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</si>
  <si>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</si>
  <si>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</si>
  <si>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</si>
  <si>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</si>
  <si>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</si>
  <si>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</si>
  <si>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</si>
  <si>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</si>
  <si>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</si>
  <si>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</si>
  <si>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</si>
  <si>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</si>
  <si>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</si>
  <si>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</si>
  <si>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</si>
  <si>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</si>
  <si>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</si>
  <si>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</si>
  <si>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</si>
  <si>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</si>
  <si>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</si>
  <si>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</si>
  <si>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</si>
  <si>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</si>
  <si>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</si>
  <si>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</si>
  <si>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</si>
  <si>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</si>
  <si>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</si>
  <si>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</si>
  <si>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</si>
  <si>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</si>
  <si>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</si>
  <si>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</si>
  <si>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</si>
  <si>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</si>
  <si>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</si>
  <si>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</si>
  <si>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</si>
  <si>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</si>
  <si>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</si>
  <si>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</si>
  <si>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</si>
  <si>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</si>
  <si>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</si>
  <si>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</si>
  <si>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</si>
  <si>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</si>
  <si>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</si>
  <si>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</si>
  <si>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</si>
  <si>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</si>
  <si>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</si>
  <si>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</si>
  <si>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</si>
  <si>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</si>
  <si>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</si>
  <si>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</si>
  <si>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</si>
  <si>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</si>
  <si>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</si>
  <si>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</si>
  <si>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</si>
  <si>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</si>
  <si>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</si>
  <si>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</si>
  <si>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</si>
  <si>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</si>
  <si>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</si>
  <si>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</si>
  <si>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</si>
  <si>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</si>
  <si>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</si>
  <si>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</si>
  <si>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</si>
  <si>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</si>
  <si>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</si>
  <si>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</si>
  <si>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</si>
  <si>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</si>
  <si>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</si>
  <si>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</si>
  <si>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</si>
  <si>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</si>
  <si>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</si>
  <si>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</si>
  <si>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</si>
  <si>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</si>
  <si>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</si>
  <si>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</si>
  <si>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</si>
  <si>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</si>
  <si>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</si>
  <si>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</si>
  <si>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</si>
  <si>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</si>
  <si>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</si>
  <si>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</si>
  <si>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</si>
  <si>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</si>
  <si>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</si>
  <si>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</si>
  <si>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</si>
  <si>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</si>
  <si>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</si>
  <si>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</si>
  <si>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</si>
  <si>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</si>
  <si>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</si>
  <si>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</si>
  <si>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</si>
  <si>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</si>
  <si>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</si>
  <si>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</si>
  <si>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</si>
  <si>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</si>
  <si>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</si>
  <si>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</si>
  <si>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</si>
  <si>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</si>
  <si>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</si>
  <si>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</si>
  <si>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</si>
  <si>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</si>
  <si>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</si>
  <si>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</si>
  <si>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</si>
  <si>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</si>
  <si>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</si>
  <si>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</si>
  <si>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</si>
  <si>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</si>
  <si>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</si>
  <si>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</si>
  <si>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</si>
  <si>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</si>
  <si>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</si>
  <si>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</si>
  <si>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</si>
  <si>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</si>
  <si>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</si>
  <si>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</si>
  <si>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</si>
  <si>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</si>
  <si>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</si>
  <si>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</si>
  <si>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</si>
  <si>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</si>
  <si>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</si>
  <si>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</si>
  <si>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</si>
  <si>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</si>
  <si>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</si>
  <si>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</si>
  <si>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</si>
  <si>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</si>
  <si>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</si>
  <si>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</si>
  <si>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</si>
  <si>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</si>
  <si>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</si>
  <si>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</si>
  <si>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</si>
  <si>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</si>
  <si>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</si>
  <si>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</si>
  <si>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</si>
  <si>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</si>
  <si>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</si>
  <si>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</si>
  <si>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</si>
  <si>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</si>
  <si>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</si>
  <si>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</si>
  <si>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</si>
  <si>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</si>
  <si>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</si>
  <si>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</si>
  <si>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</si>
  <si>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</si>
  <si>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</si>
  <si>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</si>
  <si>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</si>
  <si>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</si>
  <si>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</si>
  <si>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</si>
  <si>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</si>
  <si>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</si>
  <si>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</si>
  <si>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</si>
  <si>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</si>
  <si>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</si>
  <si>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</si>
  <si>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</si>
  <si>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</si>
  <si>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</si>
  <si>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</si>
  <si>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</si>
  <si>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</si>
  <si>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</si>
  <si>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</si>
  <si>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</si>
  <si>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</si>
  <si>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</si>
  <si>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</si>
  <si>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</si>
  <si>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</si>
  <si>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</si>
  <si>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</si>
  <si>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</si>
  <si>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</si>
  <si>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</si>
  <si>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</si>
  <si>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</si>
  <si>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</si>
  <si>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</si>
  <si>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</si>
  <si>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</si>
  <si>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</si>
  <si>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</si>
  <si>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</si>
  <si>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</si>
  <si>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</si>
  <si>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</si>
  <si>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</si>
  <si>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</si>
  <si>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</si>
  <si>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</si>
  <si>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</si>
  <si>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</si>
  <si>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</si>
  <si>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</si>
  <si>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</si>
  <si>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</si>
  <si>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</si>
  <si>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</si>
  <si>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</si>
  <si>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</si>
  <si>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</si>
  <si>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</si>
  <si>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</si>
  <si>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</si>
  <si>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</si>
  <si>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</si>
  <si>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</si>
  <si>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</si>
  <si>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</si>
  <si>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</si>
  <si>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</si>
  <si>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</si>
  <si>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</si>
  <si>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</si>
  <si>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</si>
  <si>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</si>
  <si>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</si>
  <si>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</si>
  <si>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</si>
  <si>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</si>
  <si>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</si>
  <si>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</si>
  <si>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</si>
  <si>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</si>
  <si>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</si>
  <si>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</si>
  <si>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</si>
  <si>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</si>
  <si>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</si>
  <si>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</si>
  <si>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</si>
  <si>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</si>
  <si>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</si>
  <si>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</si>
  <si>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</si>
  <si>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</si>
  <si>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</si>
  <si>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</si>
  <si>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</si>
  <si>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</si>
  <si>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</si>
  <si>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</si>
  <si>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</si>
  <si>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</si>
  <si>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</si>
  <si>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</si>
  <si>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</si>
  <si>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</si>
  <si>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</si>
  <si>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</si>
  <si>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</si>
  <si>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</si>
  <si>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</si>
  <si>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</si>
  <si>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</si>
  <si>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</si>
  <si>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</si>
  <si>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</si>
  <si>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</si>
  <si>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</si>
  <si>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</si>
  <si>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</si>
  <si>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</si>
  <si>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</si>
  <si>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</si>
  <si>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</si>
  <si>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</si>
  <si>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</si>
  <si>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</si>
  <si>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</si>
  <si>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</si>
  <si>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</si>
  <si>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</si>
  <si>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</si>
  <si>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</si>
  <si>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</si>
  <si>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</si>
  <si>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</si>
  <si>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</si>
  <si>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</si>
  <si>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</si>
  <si>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</si>
  <si>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</si>
  <si>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</si>
  <si>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</si>
  <si>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</si>
  <si>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</si>
  <si>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</si>
  <si>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</si>
  <si>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</si>
  <si>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</si>
  <si>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</si>
  <si>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</si>
  <si>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</si>
  <si>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</si>
  <si>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</si>
  <si>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</si>
  <si>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</si>
  <si>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</si>
  <si>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</si>
  <si>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</si>
  <si>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</si>
  <si>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</si>
  <si>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</si>
  <si>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</si>
  <si>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</si>
  <si>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</si>
  <si>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</si>
  <si>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</si>
  <si>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</si>
  <si>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</si>
  <si>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</si>
  <si>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</si>
  <si>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</si>
  <si>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</si>
  <si>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</si>
  <si>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</si>
  <si>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</si>
  <si>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</si>
  <si>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</si>
  <si>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</si>
  <si>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</si>
  <si>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</si>
  <si>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</si>
  <si>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</si>
  <si>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</si>
  <si>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</si>
  <si>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</si>
  <si>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</si>
  <si>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</si>
  <si>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</si>
  <si>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</si>
  <si>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</si>
  <si>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</si>
  <si>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</si>
  <si>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</si>
  <si>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</si>
  <si>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</si>
  <si>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</si>
  <si>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</si>
  <si>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</si>
  <si>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</si>
  <si>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</si>
  <si>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</si>
  <si>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</si>
  <si>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</si>
  <si>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</si>
  <si>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</si>
  <si>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</si>
  <si>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</si>
  <si>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</si>
  <si>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</si>
  <si>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</si>
  <si>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</si>
  <si>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</si>
  <si>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</si>
  <si>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</si>
  <si>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</si>
  <si>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</si>
  <si>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</si>
  <si>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</si>
  <si>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</si>
  <si>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</si>
  <si>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</si>
  <si>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</si>
  <si>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</si>
  <si>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</si>
  <si>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</si>
  <si>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</si>
  <si>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</si>
  <si>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</si>
  <si>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</si>
  <si>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</si>
  <si>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</si>
  <si>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</si>
  <si>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</si>
  <si>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</si>
  <si>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</si>
  <si>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</si>
  <si>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</si>
  <si>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</si>
  <si>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</si>
  <si>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</si>
  <si>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</si>
  <si>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</si>
  <si>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</si>
  <si>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</si>
  <si>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</si>
  <si>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</si>
  <si>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</si>
  <si>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</si>
  <si>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</si>
  <si>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</si>
  <si>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</si>
  <si>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</si>
  <si>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</si>
  <si>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</si>
  <si>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</si>
  <si>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</si>
  <si>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</si>
  <si>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</si>
  <si>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</si>
  <si>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</si>
  <si>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</si>
  <si>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</si>
  <si>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</si>
  <si>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</si>
  <si>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</si>
  <si>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</si>
  <si>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</si>
  <si>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</si>
  <si>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</si>
  <si>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</si>
  <si>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</si>
  <si>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</si>
  <si>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</si>
  <si>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</si>
  <si>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</si>
  <si>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</si>
  <si>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</si>
  <si>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</si>
  <si>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</si>
  <si>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</si>
  <si>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</si>
  <si>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</si>
  <si>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</si>
  <si>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</si>
  <si>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</si>
  <si>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</si>
  <si>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</si>
  <si>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</si>
  <si>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</si>
  <si>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</si>
  <si>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</si>
  <si>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</si>
  <si>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</si>
  <si>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</si>
  <si>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</si>
  <si>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</si>
  <si>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</si>
  <si>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</si>
  <si>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</si>
  <si>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</si>
  <si>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</si>
  <si>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</si>
  <si>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</si>
  <si>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</si>
  <si>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</si>
  <si>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</si>
  <si>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</si>
  <si>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</si>
  <si>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</si>
  <si>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</si>
  <si>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</si>
  <si>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</si>
  <si>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</si>
  <si>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</si>
  <si>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</si>
  <si>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</si>
  <si>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</si>
  <si>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</si>
  <si>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</si>
  <si>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</si>
  <si>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</si>
  <si>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</si>
  <si>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</si>
  <si>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</si>
  <si>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</si>
  <si>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</si>
  <si>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</si>
  <si>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</si>
  <si>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</si>
  <si>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</si>
  <si>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</si>
  <si>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</si>
  <si>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</si>
  <si>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</si>
  <si>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</si>
  <si>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</si>
  <si>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</si>
  <si>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</si>
  <si>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</si>
  <si>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</si>
  <si>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</si>
  <si>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</si>
  <si>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</si>
  <si>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</si>
  <si>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</si>
  <si>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</si>
  <si>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</si>
  <si>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</si>
  <si>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</si>
  <si>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</si>
  <si>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</si>
  <si>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</si>
  <si>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</si>
  <si>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</si>
  <si>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</si>
  <si>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</si>
  <si>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</si>
  <si>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</si>
  <si>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</si>
  <si>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</si>
  <si>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</si>
  <si>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</si>
  <si>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</si>
  <si>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</si>
  <si>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</si>
  <si>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</si>
  <si>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</si>
  <si>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</si>
  <si>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</si>
  <si>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</si>
  <si>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</si>
  <si>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</si>
  <si>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</si>
  <si>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</si>
  <si>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</si>
  <si>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</si>
  <si>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</si>
  <si>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</si>
  <si>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</si>
  <si>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</si>
  <si>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</si>
  <si>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</si>
  <si>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</si>
  <si>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</si>
  <si>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</si>
  <si>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</si>
  <si>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</si>
  <si>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</si>
  <si>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</si>
  <si>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</si>
  <si>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</si>
  <si>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</si>
  <si>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</si>
  <si>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</si>
  <si>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</si>
  <si>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</si>
  <si>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</si>
  <si>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</si>
  <si>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</si>
  <si>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</si>
  <si>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</si>
  <si>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</si>
  <si>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</si>
  <si>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</si>
  <si>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</si>
  <si>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</si>
  <si>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</si>
  <si>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</si>
  <si>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</si>
  <si>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</si>
  <si>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</si>
  <si>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</si>
  <si>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</si>
  <si>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</si>
  <si>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</si>
  <si>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</si>
  <si>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</si>
  <si>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</si>
  <si>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</si>
  <si>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</si>
  <si>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</si>
  <si>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</si>
  <si>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</si>
  <si>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</si>
  <si>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</si>
  <si>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</si>
  <si>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</si>
  <si>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</si>
  <si>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</si>
  <si>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</si>
  <si>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</si>
  <si>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</si>
  <si>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</si>
  <si>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</si>
  <si>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</si>
  <si>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</si>
  <si>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</si>
  <si>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</si>
  <si>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</si>
  <si>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</si>
  <si>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</si>
  <si>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</si>
  <si>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</si>
  <si>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</si>
  <si>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</si>
  <si>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</si>
  <si>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</si>
  <si>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</si>
  <si>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</si>
  <si>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</si>
  <si>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</si>
  <si>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</si>
  <si>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</si>
  <si>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</si>
  <si>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</si>
  <si>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</si>
  <si>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</si>
  <si>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</si>
  <si>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</si>
  <si>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</si>
  <si>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</si>
  <si>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</si>
  <si>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</si>
  <si>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</si>
  <si>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</si>
  <si>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</si>
  <si>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</si>
  <si>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</si>
  <si>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</si>
  <si>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</si>
  <si>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</si>
  <si>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</si>
  <si>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</si>
  <si>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</si>
  <si>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</si>
  <si>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</si>
  <si>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</si>
  <si>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</si>
  <si>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</si>
  <si>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</si>
  <si>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</si>
  <si>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</si>
  <si>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</si>
  <si>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</si>
  <si>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</si>
  <si>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</si>
  <si>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</si>
  <si>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</si>
  <si>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</si>
  <si>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</si>
  <si>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</si>
  <si>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</si>
  <si>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</si>
  <si>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</si>
  <si>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</si>
  <si>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</si>
  <si>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</si>
  <si>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</si>
  <si>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</si>
  <si>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</si>
  <si>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</si>
  <si>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</si>
  <si>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</si>
  <si>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</si>
  <si>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</si>
  <si>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</si>
  <si>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</si>
  <si>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</si>
  <si>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</si>
  <si>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</si>
  <si>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</si>
  <si>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</si>
  <si>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</si>
  <si>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</si>
  <si>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</si>
  <si>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</si>
  <si>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</si>
  <si>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</si>
  <si>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</si>
  <si>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</si>
  <si>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</si>
  <si>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</si>
  <si>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</si>
  <si>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</si>
  <si>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</si>
  <si>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</si>
  <si>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</si>
  <si>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</si>
  <si>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</si>
  <si>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</si>
  <si>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</si>
  <si>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</si>
  <si>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</si>
  <si>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</si>
  <si>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</si>
  <si>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</si>
  <si>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</si>
  <si>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</si>
  <si>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</si>
  <si>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</si>
  <si>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</si>
  <si>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</si>
  <si>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</si>
  <si>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</si>
  <si>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</si>
  <si>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</si>
  <si>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</si>
  <si>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</si>
  <si>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</si>
  <si>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</si>
  <si>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</si>
  <si>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</si>
  <si>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</si>
  <si>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</si>
  <si>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</si>
  <si>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</si>
  <si>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</si>
  <si>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</si>
  <si>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</si>
  <si>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</si>
  <si>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</si>
  <si>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</si>
  <si>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</si>
  <si>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</si>
  <si>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</si>
  <si>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</si>
  <si>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</si>
  <si>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</si>
  <si>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</si>
  <si>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</si>
  <si>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</si>
  <si>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</si>
  <si>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</si>
  <si>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</si>
  <si>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</si>
  <si>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</si>
  <si>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</si>
  <si>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</si>
  <si>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</si>
  <si>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</si>
  <si>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</si>
  <si>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</si>
  <si>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</si>
  <si>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</si>
  <si>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</si>
  <si>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</si>
  <si>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</si>
  <si>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</si>
  <si>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</si>
  <si>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</si>
  <si>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</si>
  <si>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</si>
  <si>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</si>
  <si>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</si>
  <si>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</si>
  <si>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</si>
  <si>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</si>
  <si>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</si>
  <si>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</si>
  <si>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</si>
  <si>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</si>
  <si>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</si>
  <si>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</si>
  <si>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</si>
  <si>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</si>
  <si>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</si>
  <si>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</si>
  <si>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</si>
  <si>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</si>
  <si>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</si>
  <si>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</si>
  <si>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</si>
  <si>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</si>
  <si>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</si>
  <si>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</si>
  <si>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</si>
  <si>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</si>
  <si>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</si>
  <si>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</si>
  <si>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</si>
  <si>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</si>
  <si>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</si>
  <si>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</si>
  <si>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</si>
  <si>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</si>
  <si>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</si>
  <si>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</si>
  <si>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</si>
  <si>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</si>
  <si>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</si>
  <si>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</si>
  <si>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</si>
  <si>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</si>
  <si>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</si>
  <si>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</si>
  <si>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</si>
  <si>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</si>
  <si>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</si>
  <si>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</si>
  <si>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</si>
  <si>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</si>
  <si>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</si>
  <si>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</si>
  <si>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</si>
  <si>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</si>
  <si>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</si>
  <si>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</si>
  <si>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</si>
  <si>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</si>
  <si>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</si>
  <si>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</si>
  <si>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</si>
  <si>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</si>
  <si>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</si>
  <si>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</si>
  <si>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</si>
  <si>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</si>
  <si>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</si>
  <si>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</si>
  <si>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</si>
  <si>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</si>
  <si>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</si>
  <si>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</si>
  <si>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</si>
  <si>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</si>
  <si>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</si>
  <si>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</si>
  <si>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</si>
  <si>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</si>
  <si>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</si>
  <si>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</si>
  <si>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</si>
  <si>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</si>
  <si>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</si>
  <si>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</si>
  <si>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</si>
  <si>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</si>
  <si>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</si>
  <si>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</si>
  <si>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</si>
  <si>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</si>
  <si>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</si>
  <si>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</si>
  <si>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</si>
  <si>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</si>
  <si>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</si>
  <si>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</si>
  <si>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</si>
  <si>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</si>
  <si>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</si>
  <si>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</si>
  <si>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</si>
  <si>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</si>
  <si>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</si>
  <si>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</si>
  <si>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</si>
  <si>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</si>
  <si>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</si>
  <si>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</si>
  <si>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</si>
  <si>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</si>
  <si>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</si>
  <si>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</si>
  <si>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</si>
  <si>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</si>
  <si>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</si>
  <si>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</si>
  <si>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</si>
  <si>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</si>
  <si>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</si>
  <si>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</si>
  <si>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</si>
  <si>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</si>
  <si>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</si>
  <si>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</si>
  <si>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</si>
  <si>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</si>
  <si>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</si>
  <si>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</si>
  <si>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</si>
  <si>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</si>
  <si>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</si>
  <si>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</si>
  <si>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</si>
  <si>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</si>
  <si>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</si>
  <si>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</si>
  <si>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</si>
  <si>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</si>
  <si>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</si>
  <si>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</si>
  <si>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</si>
  <si>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</si>
  <si>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</si>
  <si>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</si>
  <si>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</si>
  <si>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</si>
  <si>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</si>
  <si>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</si>
  <si>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</si>
  <si>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</si>
  <si>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</si>
  <si>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</si>
  <si>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</si>
  <si>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</si>
  <si>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</si>
  <si>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</si>
  <si>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</si>
  <si>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</si>
  <si>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</si>
  <si>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</si>
  <si>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</si>
  <si>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</si>
  <si>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</si>
  <si>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</si>
  <si>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</si>
  <si>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</si>
  <si>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</si>
  <si>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</si>
  <si>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</si>
  <si>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</si>
  <si>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</si>
  <si>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</si>
  <si>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</si>
  <si>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</si>
  <si>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</si>
  <si>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</si>
  <si>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</si>
  <si>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</si>
  <si>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</si>
  <si>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</si>
  <si>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</si>
  <si>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</si>
  <si>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</si>
  <si>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</si>
  <si>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</si>
  <si>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</si>
  <si>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</si>
  <si>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</si>
  <si>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</si>
  <si>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</si>
  <si>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</si>
  <si>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</si>
  <si>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</si>
  <si>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</si>
  <si>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</si>
  <si>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</si>
  <si>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</si>
  <si>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</si>
  <si>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</si>
  <si>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</si>
  <si>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</si>
  <si>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</si>
  <si>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</si>
  <si>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</si>
  <si>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</si>
  <si>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</si>
  <si>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</si>
  <si>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</si>
  <si>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</si>
  <si>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</si>
  <si>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</si>
  <si>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</si>
  <si>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</si>
  <si>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</si>
  <si>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</si>
  <si>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</si>
  <si>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</si>
  <si>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</si>
  <si>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</si>
  <si>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</si>
  <si>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</si>
  <si>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</si>
  <si>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</si>
  <si>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</si>
  <si>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</si>
  <si>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</si>
  <si>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</si>
  <si>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</si>
  <si>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</si>
  <si>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</si>
  <si>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</si>
  <si>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</si>
  <si>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</si>
  <si>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</si>
  <si>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</si>
  <si>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</si>
  <si>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</si>
  <si>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</si>
  <si>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</si>
  <si>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</si>
  <si>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</si>
  <si>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</si>
  <si>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</si>
  <si>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</si>
  <si>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</si>
  <si>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</si>
  <si>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</si>
  <si>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</si>
  <si>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</si>
  <si>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</si>
  <si>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</si>
  <si>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</si>
  <si>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</si>
  <si>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</si>
  <si>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</si>
  <si>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</si>
  <si>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</si>
  <si>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</si>
  <si>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</si>
  <si>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</si>
  <si>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</si>
  <si>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</si>
  <si>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</si>
  <si>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</si>
  <si>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</si>
  <si>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</si>
  <si>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</si>
  <si>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</si>
  <si>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</si>
  <si>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</si>
  <si>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</si>
  <si>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</si>
  <si>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</si>
  <si>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</si>
  <si>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</si>
  <si>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</si>
  <si>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</si>
  <si>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</si>
  <si>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</si>
  <si>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</si>
  <si>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</si>
  <si>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</si>
  <si>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</si>
  <si>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</si>
  <si>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</si>
  <si>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</si>
  <si>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</si>
  <si>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</si>
  <si>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</si>
  <si>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</si>
  <si>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</si>
  <si>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</si>
  <si>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</si>
  <si>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</si>
  <si>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</si>
  <si>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</si>
  <si>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</si>
  <si>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</si>
  <si>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</si>
  <si>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</si>
  <si>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</si>
  <si>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</si>
  <si>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</si>
  <si>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</si>
  <si>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</si>
  <si>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</si>
  <si>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</si>
  <si>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</si>
  <si>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</si>
  <si>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</si>
  <si>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</si>
  <si>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</si>
  <si>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</si>
  <si>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</si>
  <si>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</si>
  <si>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</si>
  <si>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</si>
  <si>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</si>
  <si>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</si>
  <si>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</si>
  <si>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</si>
  <si>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</si>
  <si>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</si>
  <si>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</si>
  <si>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</si>
  <si>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</si>
  <si>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</si>
  <si>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</si>
  <si>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</si>
  <si>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</si>
  <si>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</si>
  <si>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</si>
  <si>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</si>
  <si>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</si>
  <si>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</si>
  <si>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</si>
  <si>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</si>
  <si>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</si>
  <si>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</si>
  <si>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</si>
  <si>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</si>
  <si>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</si>
  <si>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</si>
  <si>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</si>
  <si>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</si>
  <si>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</si>
  <si>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</si>
  <si>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</si>
  <si>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</si>
  <si>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</si>
  <si>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</si>
  <si>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</si>
  <si>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</si>
  <si>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</si>
  <si>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</si>
  <si>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</si>
  <si>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</si>
  <si>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</si>
  <si>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</si>
  <si>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</si>
  <si>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</si>
  <si>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</si>
  <si>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</si>
  <si>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</si>
  <si>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</si>
  <si>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</si>
  <si>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</si>
  <si>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</si>
  <si>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</si>
  <si>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</si>
  <si>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</si>
  <si>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</si>
  <si>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</si>
  <si>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</si>
  <si>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</si>
  <si>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</si>
  <si>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</si>
  <si>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</si>
  <si>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</si>
  <si>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</si>
  <si>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</si>
  <si>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</si>
  <si>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</si>
  <si>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</si>
  <si>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</si>
  <si>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</si>
  <si>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</si>
  <si>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</si>
  <si>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</si>
  <si>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</si>
  <si>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</si>
  <si>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</si>
  <si>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</si>
  <si>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</si>
  <si>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</si>
  <si>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</si>
  <si>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</si>
  <si>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</si>
  <si>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</si>
  <si>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</si>
  <si>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</si>
  <si>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</si>
  <si>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</si>
  <si>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</si>
  <si>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</si>
  <si>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</si>
  <si>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</si>
  <si>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</si>
  <si>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</si>
  <si>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</si>
  <si>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</si>
  <si>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</si>
  <si>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</si>
  <si>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</si>
  <si>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</si>
  <si>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</si>
  <si>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</si>
  <si>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</si>
  <si>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</si>
  <si>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</si>
  <si>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</si>
  <si>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</si>
  <si>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</si>
  <si>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</si>
  <si>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</si>
  <si>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</si>
  <si>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</si>
  <si>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</si>
  <si>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</si>
  <si>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</si>
  <si>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</si>
  <si>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</si>
  <si>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</si>
  <si>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</si>
  <si>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</si>
  <si>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</si>
  <si>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</si>
  <si>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</si>
  <si>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</si>
  <si>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</si>
  <si>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</si>
  <si>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</si>
  <si>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</si>
  <si>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</si>
  <si>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</si>
  <si>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</si>
  <si>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</si>
  <si>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</si>
  <si>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</si>
  <si>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</si>
  <si>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</si>
  <si>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</si>
  <si>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</si>
  <si>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</si>
  <si>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</si>
  <si>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</si>
  <si>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</si>
  <si>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</si>
  <si>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</si>
  <si>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</si>
  <si>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</si>
  <si>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</si>
  <si>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</si>
  <si>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</si>
  <si>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</si>
  <si>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</si>
  <si>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</si>
  <si>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</si>
  <si>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</si>
  <si>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</si>
  <si>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</si>
  <si>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</si>
  <si>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</si>
  <si>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</si>
  <si>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</si>
  <si>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</si>
  <si>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</si>
  <si>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</si>
  <si>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</si>
  <si>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</si>
  <si>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</si>
  <si>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</si>
  <si>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</si>
  <si>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</si>
  <si>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</si>
  <si>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</si>
  <si>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</si>
  <si>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</si>
  <si>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</si>
  <si>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</si>
  <si>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</si>
  <si>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</si>
  <si>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</si>
  <si>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</si>
  <si>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</si>
  <si>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</si>
  <si>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</si>
  <si>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</si>
  <si>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</si>
  <si>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</si>
  <si>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</si>
  <si>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</si>
  <si>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</si>
  <si>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</si>
  <si>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</si>
  <si>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</si>
  <si>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</si>
  <si>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</si>
  <si>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</si>
  <si>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</si>
  <si>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</si>
  <si>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</si>
  <si>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</si>
  <si>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</si>
  <si>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</si>
  <si>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</si>
  <si>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</si>
  <si>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</si>
  <si>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</si>
  <si>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</si>
  <si>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</si>
  <si>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</si>
  <si>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</si>
  <si>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</si>
  <si>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</si>
  <si>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</si>
  <si>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</si>
  <si>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</si>
  <si>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</si>
  <si>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</si>
  <si>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</si>
  <si>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</si>
  <si>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</si>
  <si>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</si>
  <si>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</si>
  <si>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</si>
  <si>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</si>
  <si>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</si>
  <si>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</si>
  <si>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</si>
  <si>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</si>
  <si>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</si>
  <si>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</si>
  <si>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</si>
  <si>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</si>
  <si>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</si>
  <si>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</si>
  <si>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</si>
  <si>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</si>
  <si>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</si>
  <si>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</si>
  <si>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</si>
  <si>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</si>
  <si>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</si>
  <si>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</si>
  <si>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</si>
  <si>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</si>
  <si>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</si>
  <si>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</si>
  <si>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</si>
  <si>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</si>
  <si>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</si>
  <si>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</si>
  <si>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</si>
  <si>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</si>
  <si>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</si>
  <si>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</si>
  <si>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</si>
  <si>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</si>
  <si>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</si>
  <si>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</si>
  <si>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</si>
  <si>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</si>
  <si>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</si>
  <si>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</si>
  <si>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</si>
  <si>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</si>
  <si>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</si>
  <si>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</si>
  <si>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</si>
  <si>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</si>
  <si>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</si>
  <si>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</si>
  <si>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</si>
  <si>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</si>
  <si>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</si>
  <si>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</si>
  <si>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</si>
  <si>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</si>
  <si>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</si>
  <si>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</si>
  <si>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</si>
  <si>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</si>
  <si>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</si>
  <si>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</si>
  <si>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</si>
  <si>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</si>
  <si>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</si>
  <si>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</si>
  <si>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</si>
  <si>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</si>
  <si>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</si>
  <si>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</si>
  <si>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</si>
  <si>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</si>
  <si>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</si>
  <si>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</si>
  <si>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</si>
  <si>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</si>
  <si>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</si>
  <si>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</si>
  <si>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</si>
  <si>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</si>
  <si>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</si>
  <si>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</si>
  <si>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</si>
  <si>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</si>
  <si>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</si>
  <si>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</si>
  <si>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</si>
  <si>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</si>
  <si>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</si>
  <si>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</si>
  <si>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</si>
  <si>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</si>
  <si>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</si>
  <si>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</si>
  <si>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</si>
  <si>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</si>
  <si>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</si>
  <si>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</si>
  <si>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</si>
  <si>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</si>
  <si>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</si>
  <si>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</si>
  <si>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</si>
  <si>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</si>
  <si>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</si>
  <si>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</si>
  <si>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</si>
  <si>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</si>
  <si>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</si>
  <si>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</si>
  <si>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</si>
  <si>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</si>
  <si>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</si>
  <si>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</si>
  <si>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</si>
  <si>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</si>
  <si>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</si>
  <si>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</si>
  <si>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</si>
  <si>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</si>
  <si>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</si>
  <si>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</si>
  <si>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</si>
  <si>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</si>
  <si>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</si>
  <si>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</si>
  <si>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</si>
  <si>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</si>
  <si>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</si>
  <si>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</si>
  <si>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</si>
  <si>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</si>
  <si>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</si>
  <si>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</si>
  <si>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</si>
  <si>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</si>
  <si>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</si>
  <si>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</si>
  <si>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</si>
  <si>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</si>
  <si>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</si>
  <si>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</si>
  <si>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</si>
  <si>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</si>
  <si>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</si>
  <si>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</si>
  <si>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</si>
  <si>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</si>
  <si>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</si>
  <si>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</si>
  <si>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</si>
  <si>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</si>
  <si>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</si>
  <si>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</si>
  <si>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</si>
  <si>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</si>
  <si>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</si>
  <si>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</si>
  <si>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</si>
  <si>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</si>
  <si>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</si>
  <si>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</si>
  <si>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</si>
  <si>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</si>
  <si>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</si>
  <si>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</si>
  <si>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</si>
  <si>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</si>
  <si>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</si>
  <si>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</si>
  <si>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</si>
  <si>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</si>
  <si>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</si>
  <si>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</si>
  <si>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</si>
  <si>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</si>
  <si>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</si>
  <si>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</si>
  <si>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</si>
  <si>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</si>
  <si>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</si>
  <si>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</si>
  <si>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</si>
  <si>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</si>
  <si>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</si>
  <si>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</si>
  <si>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</si>
  <si>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</si>
  <si>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</si>
  <si>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</si>
  <si>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</si>
  <si>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</si>
  <si>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</si>
  <si>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</si>
  <si>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</si>
  <si>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</si>
  <si>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</si>
  <si>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</si>
  <si>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</si>
  <si>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</si>
  <si>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</si>
  <si>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</si>
  <si>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</si>
  <si>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</si>
  <si>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</si>
  <si>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</si>
  <si>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</si>
  <si>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</si>
  <si>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</si>
  <si>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</si>
  <si>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</si>
  <si>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</si>
  <si>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</si>
  <si>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</si>
  <si>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</si>
  <si>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</si>
  <si>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</si>
  <si>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</si>
  <si>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</si>
  <si>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</si>
  <si>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</si>
  <si>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</si>
  <si>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</si>
  <si>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</si>
  <si>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</si>
  <si>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</si>
  <si>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</si>
  <si>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</si>
  <si>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</si>
  <si>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</si>
  <si>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</si>
  <si>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</si>
  <si>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</si>
  <si>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</si>
  <si>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</si>
  <si>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</si>
  <si>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</si>
  <si>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</si>
  <si>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</si>
  <si>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</si>
  <si>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</si>
  <si>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</si>
  <si>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</si>
  <si>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</si>
  <si>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</si>
  <si>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</si>
  <si>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</si>
  <si>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</si>
  <si>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</si>
  <si>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</si>
  <si>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</si>
  <si>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</si>
  <si>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</si>
  <si>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</si>
  <si>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</si>
  <si>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</si>
  <si>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</si>
  <si>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</si>
  <si>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</si>
  <si>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</si>
  <si>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</si>
  <si>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</si>
  <si>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</si>
  <si>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</si>
  <si>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</si>
  <si>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</si>
  <si>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</si>
  <si>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</si>
  <si>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</si>
  <si>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</si>
  <si>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</si>
  <si>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</si>
  <si>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</si>
  <si>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</si>
  <si>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</si>
  <si>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</si>
  <si>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</si>
  <si>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</si>
  <si>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</si>
  <si>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</si>
  <si>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</si>
  <si>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</si>
  <si>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</si>
  <si>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</si>
  <si>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</si>
  <si>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</si>
  <si>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</si>
  <si>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</si>
  <si>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</si>
  <si>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</si>
  <si>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</si>
  <si>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</si>
  <si>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</si>
  <si>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</si>
  <si>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</si>
  <si>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</si>
  <si>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</si>
  <si>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</si>
  <si>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</si>
  <si>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</si>
  <si>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</si>
  <si>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</si>
  <si>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</si>
  <si>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</si>
  <si>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</si>
  <si>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</si>
  <si>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</si>
  <si>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</si>
  <si>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</si>
  <si>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</si>
  <si>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</si>
  <si>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</si>
  <si>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</si>
  <si>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</si>
  <si>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</si>
  <si>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</si>
  <si>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</si>
  <si>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</si>
  <si>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</si>
  <si>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</si>
  <si>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</si>
  <si>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</si>
  <si>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</si>
  <si>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</si>
  <si>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</si>
  <si>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</si>
  <si>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</si>
  <si>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</si>
  <si>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</si>
  <si>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</si>
  <si>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</si>
  <si>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</si>
  <si>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</si>
  <si>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</si>
  <si>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</si>
  <si>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</si>
  <si>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</si>
  <si>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</si>
  <si>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</si>
  <si>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</si>
  <si>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</si>
  <si>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</si>
  <si>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</si>
  <si>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</si>
  <si>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</si>
  <si>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</si>
  <si>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</si>
  <si>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</si>
  <si>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</si>
  <si>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</si>
  <si>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</si>
  <si>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</si>
  <si>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</si>
  <si>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</si>
  <si>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</si>
  <si>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</si>
  <si>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</si>
  <si>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</si>
  <si>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</si>
  <si>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</si>
  <si>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</si>
  <si>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</si>
  <si>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</si>
  <si>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</si>
  <si>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</si>
  <si>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</si>
  <si>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</si>
  <si>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</si>
  <si>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</si>
  <si>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</si>
  <si>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</si>
  <si>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</si>
  <si>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</si>
  <si>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</si>
  <si>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</si>
  <si>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</si>
  <si>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</si>
  <si>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</si>
  <si>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</si>
  <si>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</si>
  <si>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</si>
  <si>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</si>
  <si>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</si>
  <si>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</si>
  <si>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</si>
  <si>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</si>
  <si>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</si>
  <si>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</si>
  <si>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</si>
  <si>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</si>
  <si>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</si>
  <si>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</si>
  <si>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</si>
  <si>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</si>
  <si>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</si>
  <si>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</si>
  <si>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</si>
  <si>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</si>
  <si>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</si>
  <si>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</si>
  <si>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</si>
  <si>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</si>
  <si>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</si>
  <si>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</si>
  <si>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</si>
  <si>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</si>
  <si>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</si>
  <si>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</si>
  <si>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</si>
  <si>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</si>
  <si>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</si>
  <si>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</si>
  <si>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</si>
  <si>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</si>
  <si>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</si>
  <si>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</si>
  <si>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</si>
  <si>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</si>
  <si>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</si>
  <si>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</si>
  <si>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</si>
  <si>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</si>
  <si>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</si>
  <si>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</si>
  <si>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</si>
  <si>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</si>
  <si>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</si>
  <si>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</si>
  <si>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</si>
  <si>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</si>
  <si>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</si>
  <si>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</si>
  <si>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</si>
  <si>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</si>
  <si>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</si>
  <si>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</si>
  <si>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</si>
  <si>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</si>
  <si>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</si>
  <si>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</si>
  <si>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</si>
  <si>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</si>
  <si>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</si>
  <si>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</si>
  <si>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</si>
  <si>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</si>
  <si>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</si>
  <si>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</si>
  <si>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</si>
  <si>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</si>
  <si>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</si>
  <si>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</si>
  <si>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</si>
  <si>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</si>
  <si>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</si>
  <si>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</si>
  <si>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</si>
  <si>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</si>
  <si>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</si>
  <si>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</si>
  <si>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</si>
  <si>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</si>
  <si>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</si>
  <si>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</si>
  <si>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</si>
  <si>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</si>
  <si>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</si>
  <si>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</si>
  <si>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</si>
  <si>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</si>
  <si>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</si>
  <si>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</si>
  <si>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</si>
  <si>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</si>
  <si>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</si>
  <si>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</si>
  <si>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</si>
  <si>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</si>
  <si>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</si>
  <si>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</si>
  <si>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</si>
  <si>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</si>
  <si>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</si>
  <si>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</si>
  <si>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</si>
  <si>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</si>
  <si>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</si>
  <si>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</si>
  <si>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</si>
  <si>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</si>
  <si>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</si>
  <si>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</si>
  <si>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</si>
  <si>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</si>
  <si>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</si>
  <si>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</si>
  <si>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</si>
  <si>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</si>
  <si>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</si>
  <si>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</si>
  <si>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</si>
  <si>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</si>
  <si>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</si>
  <si>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</si>
  <si>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</si>
  <si>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</si>
  <si>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</si>
  <si>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</si>
  <si>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</si>
  <si>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</si>
  <si>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</si>
  <si>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</si>
  <si>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</si>
  <si>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</si>
  <si>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</si>
  <si>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</si>
  <si>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</si>
  <si>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</si>
  <si>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</si>
  <si>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</si>
  <si>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</si>
  <si>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</si>
  <si>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</si>
  <si>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</si>
  <si>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</si>
  <si>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</si>
  <si>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</si>
  <si>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</si>
  <si>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</si>
  <si>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</si>
  <si>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</si>
  <si>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</si>
  <si>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</si>
  <si>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</si>
  <si>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</si>
  <si>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</si>
  <si>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</si>
  <si>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</si>
  <si>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</si>
  <si>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</si>
  <si>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</si>
  <si>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</si>
  <si>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</si>
  <si>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</si>
  <si>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</si>
  <si>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</si>
  <si>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</si>
  <si>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</si>
  <si>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</si>
  <si>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</si>
  <si>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</si>
  <si>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</si>
  <si>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</si>
  <si>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</si>
  <si>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</si>
  <si>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</si>
  <si>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</si>
  <si>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</si>
  <si>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</si>
  <si>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</si>
  <si>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</si>
  <si>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</si>
  <si>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</si>
  <si>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</si>
  <si>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</si>
  <si>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</si>
  <si>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</si>
  <si>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</si>
  <si>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</si>
  <si>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</si>
  <si>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</si>
  <si>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</si>
  <si>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</si>
  <si>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</si>
  <si>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</si>
  <si>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</si>
  <si>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</si>
  <si>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</si>
  <si>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</si>
  <si>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</si>
  <si>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</si>
  <si>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</si>
  <si>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</si>
  <si>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</si>
  <si>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</si>
  <si>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</si>
  <si>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</si>
  <si>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</si>
  <si>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</si>
  <si>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</si>
  <si>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</si>
  <si>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</si>
  <si>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</si>
  <si>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</si>
  <si>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</si>
  <si>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</si>
  <si>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</si>
  <si>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</si>
  <si>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</si>
  <si>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</si>
  <si>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</si>
  <si>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</si>
  <si>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</si>
  <si>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</si>
  <si>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</si>
  <si>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</si>
  <si>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</si>
  <si>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</si>
  <si>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</si>
  <si>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</si>
  <si>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</si>
  <si>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</si>
  <si>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</si>
  <si>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</si>
  <si>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</si>
  <si>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</si>
  <si>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</si>
  <si>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</si>
  <si>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</si>
  <si>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</si>
  <si>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</si>
  <si>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</si>
  <si>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</si>
  <si>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</si>
  <si>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</si>
  <si>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</si>
  <si>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</si>
  <si>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</si>
  <si>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</si>
  <si>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</si>
  <si>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</si>
  <si>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</si>
  <si>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</si>
  <si>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</si>
  <si>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</si>
  <si>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</si>
  <si>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</si>
  <si>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</si>
  <si>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</si>
  <si>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</si>
  <si>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</si>
  <si>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</si>
  <si>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</si>
  <si>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</si>
  <si>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</si>
  <si>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</si>
  <si>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</si>
  <si>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</si>
  <si>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</si>
  <si>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</si>
  <si>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</si>
  <si>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</si>
  <si>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</si>
  <si>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</si>
  <si>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</si>
  <si>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</si>
  <si>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</si>
  <si>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</si>
  <si>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</si>
  <si>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</si>
  <si>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</si>
  <si>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</si>
  <si>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</si>
  <si>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</si>
  <si>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</si>
  <si>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</si>
  <si>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</si>
  <si>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</si>
  <si>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</si>
  <si>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</si>
  <si>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</si>
  <si>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</si>
  <si>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</si>
  <si>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</si>
  <si>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</si>
  <si>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</si>
  <si>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</si>
  <si>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</si>
  <si>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</si>
  <si>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</si>
  <si>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</si>
  <si>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</si>
  <si>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</si>
  <si>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</si>
  <si>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</si>
  <si>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</si>
  <si>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</si>
  <si>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</si>
  <si>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</si>
  <si>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</si>
  <si>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</si>
  <si>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</si>
  <si>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</si>
  <si>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</si>
  <si>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</si>
  <si>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</si>
  <si>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</si>
  <si>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</si>
  <si>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</si>
  <si>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</si>
  <si>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</si>
  <si>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</si>
  <si>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</si>
  <si>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</si>
  <si>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</si>
  <si>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</si>
  <si>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</si>
  <si>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</si>
  <si>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</si>
  <si>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</si>
  <si>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</si>
  <si>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</si>
  <si>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</si>
  <si>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</si>
  <si>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</si>
  <si>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</si>
  <si>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</si>
  <si>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</si>
  <si>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</si>
  <si>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</si>
  <si>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</si>
  <si>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</si>
  <si>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</si>
  <si>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</si>
  <si>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</si>
  <si>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</si>
  <si>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</si>
  <si>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</si>
  <si>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</si>
  <si>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</si>
  <si>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</si>
  <si>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</si>
  <si>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</si>
  <si>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</si>
  <si>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</si>
  <si>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</si>
  <si>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</si>
  <si>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</si>
  <si>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</si>
  <si>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</si>
  <si>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</si>
  <si>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</si>
  <si>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</si>
  <si>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</si>
  <si>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</si>
  <si>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</si>
  <si>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</si>
  <si>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</si>
  <si>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</si>
  <si>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</si>
  <si>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</si>
  <si>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</si>
  <si>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</si>
  <si>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</si>
  <si>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</si>
  <si>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</si>
  <si>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</si>
  <si>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</si>
  <si>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</si>
  <si>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</si>
  <si>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</si>
  <si>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</si>
  <si>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</si>
  <si>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</si>
  <si>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</si>
  <si>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</si>
  <si>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</si>
  <si>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</si>
  <si>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</si>
  <si>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</si>
  <si>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</si>
  <si>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</si>
  <si>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</si>
  <si>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</si>
  <si>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</si>
  <si>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</si>
  <si>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</si>
  <si>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</si>
  <si>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</si>
  <si>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</si>
  <si>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</si>
  <si>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</si>
  <si>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</si>
  <si>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</si>
  <si>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</si>
  <si>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</si>
  <si>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</si>
  <si>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</si>
  <si>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</si>
  <si>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</si>
  <si>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</si>
  <si>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</si>
  <si>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</si>
  <si>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</si>
  <si>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</si>
  <si>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</si>
  <si>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</si>
  <si>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</si>
  <si>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</si>
  <si>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</si>
  <si>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</si>
  <si>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</si>
  <si>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</si>
  <si>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</si>
  <si>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</si>
  <si>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</si>
  <si>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</si>
  <si>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</si>
  <si>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</si>
  <si>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</si>
  <si>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</si>
  <si>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</si>
  <si>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</si>
  <si>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</si>
  <si>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</si>
  <si>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</si>
  <si>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</si>
  <si>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</si>
  <si>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</si>
  <si>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</si>
  <si>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</si>
  <si>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</si>
  <si>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</si>
  <si>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</si>
  <si>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</si>
  <si>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</si>
  <si>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</si>
  <si>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</si>
  <si>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</si>
  <si>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</si>
  <si>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</si>
  <si>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</si>
  <si>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</si>
  <si>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</si>
  <si>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</si>
  <si>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</si>
  <si>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</si>
  <si>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</si>
  <si>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</si>
  <si>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</si>
  <si>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</si>
  <si>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</si>
  <si>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</si>
  <si>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</si>
  <si>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</si>
  <si>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</si>
  <si>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</si>
  <si>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</si>
  <si>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</si>
  <si>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</si>
  <si>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</si>
  <si>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</si>
  <si>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</si>
  <si>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</si>
  <si>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</si>
  <si>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</si>
  <si>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</si>
  <si>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</si>
  <si>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</si>
  <si>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</si>
  <si>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</si>
  <si>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</si>
  <si>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</si>
  <si>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</si>
  <si>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</si>
  <si>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</si>
  <si>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</si>
  <si>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</si>
  <si>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</si>
  <si>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</si>
  <si>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</si>
  <si>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</si>
  <si>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</si>
  <si>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</si>
  <si>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</si>
  <si>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</si>
  <si>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</si>
  <si>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</si>
  <si>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</si>
  <si>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</si>
  <si>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</si>
  <si>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</si>
  <si>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</si>
  <si>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</si>
  <si>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</si>
  <si>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</si>
  <si>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</si>
  <si>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</si>
  <si>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</si>
  <si>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</si>
  <si>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</si>
  <si>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</si>
  <si>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</si>
  <si>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</si>
  <si>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</si>
  <si>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</si>
  <si>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</si>
  <si>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</si>
  <si>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</si>
  <si>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</si>
  <si>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</si>
  <si>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</si>
  <si>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</si>
  <si>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</si>
  <si>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</si>
  <si>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</si>
  <si>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</si>
  <si>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</si>
  <si>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</si>
  <si>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</si>
  <si>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</si>
  <si>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</si>
  <si>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</si>
  <si>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</si>
  <si>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</si>
  <si>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</si>
  <si>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</si>
  <si>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</si>
  <si>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</si>
  <si>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</si>
  <si>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</si>
  <si>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</si>
  <si>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</si>
  <si>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</si>
  <si>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</si>
  <si>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</si>
  <si>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</si>
  <si>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</si>
  <si>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</si>
  <si>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</si>
  <si>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</si>
  <si>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</si>
  <si>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</si>
  <si>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</si>
  <si>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</si>
  <si>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</si>
  <si>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</si>
  <si>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</si>
  <si>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</si>
  <si>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</si>
  <si>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</si>
  <si>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</si>
  <si>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</si>
  <si>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</si>
  <si>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</si>
  <si>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</si>
  <si>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</si>
  <si>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</si>
  <si>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</si>
  <si>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</si>
  <si>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</si>
  <si>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</si>
  <si>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</si>
  <si>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</si>
  <si>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</si>
  <si>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</si>
  <si>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</si>
  <si>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</si>
  <si>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</si>
  <si>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</si>
  <si>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</si>
  <si>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</si>
  <si>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</si>
  <si>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</si>
  <si>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</si>
  <si>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</si>
  <si>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</si>
  <si>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</si>
  <si>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</si>
  <si>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</si>
  <si>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</si>
  <si>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</si>
  <si>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</si>
  <si>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</si>
  <si>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</si>
  <si>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</si>
  <si>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</si>
  <si>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</si>
  <si>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</si>
  <si>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</si>
  <si>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</si>
  <si>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</si>
  <si>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</si>
  <si>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</si>
  <si>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</si>
  <si>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</si>
  <si>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</si>
  <si>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</si>
  <si>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</si>
  <si>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</si>
  <si>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</si>
  <si>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</si>
  <si>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</si>
  <si>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</si>
  <si>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</si>
  <si>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</si>
  <si>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</si>
  <si>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</si>
  <si>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</si>
  <si>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</si>
  <si>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</si>
  <si>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</si>
  <si>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</si>
  <si>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</si>
  <si>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</si>
  <si>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</si>
  <si>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</si>
  <si>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</si>
  <si>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</si>
  <si>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</si>
  <si>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</si>
  <si>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</si>
  <si>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</si>
  <si>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</si>
  <si>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</si>
  <si>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</si>
  <si>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</si>
  <si>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</si>
  <si>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</si>
  <si>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</si>
  <si>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</si>
  <si>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</si>
  <si>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</si>
  <si>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</si>
  <si>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</si>
  <si>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</si>
  <si>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</si>
  <si>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</si>
  <si>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</si>
  <si>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</si>
  <si>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</si>
  <si>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</si>
  <si>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</si>
  <si>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</si>
  <si>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</si>
  <si>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</si>
  <si>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</si>
  <si>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</si>
  <si>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</si>
  <si>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</si>
  <si>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</si>
  <si>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</si>
  <si>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</si>
  <si>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</si>
  <si>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</si>
  <si>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</si>
  <si>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</si>
  <si>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</si>
  <si>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</si>
  <si>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</si>
  <si>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</si>
  <si>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</si>
  <si>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</si>
  <si>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</si>
  <si>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</si>
  <si>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</si>
  <si>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</si>
  <si>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</si>
  <si>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</si>
  <si>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</si>
  <si>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</si>
  <si>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</si>
  <si>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</si>
  <si>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</si>
  <si>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</si>
  <si>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</si>
  <si>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</si>
  <si>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</si>
  <si>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</si>
  <si>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</si>
  <si>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</si>
  <si>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</si>
  <si>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</si>
  <si>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</si>
  <si>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</si>
  <si>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</si>
  <si>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</si>
  <si>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</si>
  <si>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</si>
  <si>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</si>
  <si>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</si>
  <si>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</si>
  <si>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</si>
  <si>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</si>
  <si>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</si>
  <si>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</si>
  <si>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</si>
  <si>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</si>
  <si>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</si>
  <si>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</si>
  <si>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</si>
  <si>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</si>
  <si>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</si>
  <si>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</si>
  <si>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</si>
  <si>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</si>
  <si>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</si>
  <si>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</si>
  <si>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</si>
  <si>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</si>
  <si>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</si>
  <si>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</si>
  <si>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</si>
  <si>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</si>
  <si>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</si>
  <si>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</si>
  <si>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</si>
  <si>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</si>
  <si>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</si>
  <si>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</si>
  <si>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</si>
  <si>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</si>
  <si>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</si>
  <si>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</si>
  <si>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</si>
  <si>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</si>
  <si>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</si>
  <si>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</si>
  <si>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</si>
  <si>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</si>
  <si>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</si>
  <si>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</si>
  <si>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</si>
  <si>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</si>
  <si>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</si>
  <si>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</si>
  <si>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</si>
  <si>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</si>
  <si>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</si>
  <si>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</si>
  <si>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</si>
  <si>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</si>
  <si>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</si>
  <si>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</si>
  <si>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</si>
  <si>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</si>
  <si>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</si>
  <si>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</si>
  <si>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</si>
  <si>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</si>
  <si>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</si>
  <si>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</si>
  <si>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</si>
  <si>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</si>
  <si>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</si>
  <si>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</si>
  <si>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</si>
  <si>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</si>
  <si>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</si>
  <si>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</si>
  <si>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</si>
  <si>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</si>
  <si>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</si>
  <si>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</si>
  <si>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</si>
  <si>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</si>
  <si>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</si>
  <si>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</si>
  <si>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</si>
  <si>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</si>
  <si>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</si>
  <si>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</si>
  <si>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</si>
  <si>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</si>
  <si>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</si>
  <si>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</si>
  <si>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</si>
  <si>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</si>
  <si>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</si>
  <si>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</si>
  <si>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</si>
  <si>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</si>
  <si>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</si>
  <si>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</si>
  <si>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</si>
  <si>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</si>
  <si>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</si>
  <si>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</si>
  <si>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</si>
  <si>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</si>
  <si>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</si>
  <si>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</si>
  <si>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</si>
  <si>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</si>
  <si>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</si>
  <si>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</si>
  <si>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</si>
  <si>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</si>
  <si>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</si>
  <si>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</si>
  <si>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</si>
  <si>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</si>
  <si>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</si>
  <si>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</si>
  <si>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</si>
  <si>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</si>
  <si>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</si>
  <si>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</si>
  <si>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</si>
  <si>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</si>
  <si>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</si>
  <si>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</si>
  <si>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</si>
  <si>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</si>
  <si>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</si>
  <si>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</si>
  <si>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</si>
  <si>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</si>
  <si>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</si>
  <si>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</si>
  <si>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</si>
  <si>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</si>
  <si>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</si>
  <si>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</si>
  <si>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</si>
  <si>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</si>
  <si>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</si>
  <si>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</si>
  <si>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</si>
  <si>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</si>
  <si>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</si>
  <si>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</si>
  <si>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</si>
  <si>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</si>
  <si>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</si>
  <si>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</si>
  <si>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</si>
  <si>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</si>
  <si>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</si>
  <si>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</si>
  <si>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</si>
  <si>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</si>
  <si>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</si>
  <si>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</si>
  <si>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</si>
  <si>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</si>
  <si>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</si>
  <si>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</si>
  <si>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</si>
  <si>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</si>
  <si>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</si>
  <si>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</si>
  <si>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</si>
  <si>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</si>
  <si>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</si>
  <si>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</si>
  <si>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</si>
  <si>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</si>
  <si>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</si>
  <si>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</si>
  <si>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</si>
  <si>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</si>
  <si>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</si>
  <si>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</si>
  <si>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</si>
  <si>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</si>
  <si>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</si>
  <si>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</si>
  <si>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</si>
  <si>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</si>
  <si>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</si>
  <si>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</si>
  <si>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</si>
  <si>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</si>
  <si>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</si>
  <si>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</si>
  <si>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</si>
  <si>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</si>
  <si>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</si>
  <si>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</si>
  <si>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</si>
  <si>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</si>
  <si>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</si>
  <si>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</si>
  <si>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</si>
  <si>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</si>
  <si>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</si>
  <si>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</si>
  <si>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</si>
  <si>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</si>
  <si>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</si>
  <si>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</si>
  <si>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</si>
  <si>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</si>
  <si>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</si>
  <si>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</si>
  <si>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</si>
  <si>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</si>
  <si>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</si>
  <si>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</si>
  <si>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</si>
  <si>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</si>
  <si>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</si>
  <si>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</si>
  <si>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</si>
  <si>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</si>
  <si>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</si>
  <si>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</si>
  <si>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</si>
  <si>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</si>
  <si>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</si>
  <si>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</si>
  <si>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</si>
  <si>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</si>
  <si>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</si>
  <si>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</si>
  <si>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</si>
  <si>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</si>
  <si>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</si>
  <si>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</si>
  <si>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</si>
  <si>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</si>
  <si>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</si>
  <si>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</si>
  <si>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</si>
  <si>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</si>
  <si>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</si>
  <si>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</si>
  <si>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</si>
  <si>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</si>
  <si>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</si>
  <si>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</si>
  <si>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</si>
  <si>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</si>
  <si>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</si>
  <si>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</si>
  <si>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</si>
  <si>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</si>
  <si>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</si>
  <si>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</si>
  <si>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</si>
  <si>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</si>
  <si>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</si>
  <si>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</si>
  <si>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</si>
  <si>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</si>
  <si>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</si>
  <si>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</si>
  <si>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</si>
  <si>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</si>
  <si>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</si>
  <si>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</si>
  <si>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</si>
  <si>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</si>
  <si>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</si>
  <si>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</si>
  <si>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</si>
  <si>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</si>
  <si>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</si>
  <si>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</si>
  <si>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</si>
  <si>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</si>
  <si>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</si>
  <si>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</si>
  <si>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</si>
  <si>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</si>
  <si>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</si>
  <si>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</si>
  <si>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</si>
  <si>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</si>
  <si>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</si>
  <si>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</si>
  <si>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</si>
  <si>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</si>
  <si>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</si>
  <si>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</si>
  <si>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</si>
  <si>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</si>
  <si>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</si>
  <si>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</si>
  <si>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</si>
  <si>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</si>
  <si>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</si>
  <si>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</si>
  <si>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</si>
  <si>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</si>
  <si>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</si>
  <si>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</si>
  <si>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</si>
  <si>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</si>
  <si>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</si>
  <si>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</si>
  <si>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</si>
  <si>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</si>
  <si>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</si>
  <si>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</si>
  <si>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</si>
  <si>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</si>
  <si>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</si>
  <si>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</si>
  <si>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</si>
  <si>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</si>
  <si>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</si>
  <si>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</si>
  <si>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</si>
  <si>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</si>
  <si>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</si>
  <si>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</si>
  <si>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</si>
  <si>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</si>
  <si>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</si>
  <si>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</si>
  <si>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</si>
  <si>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</si>
  <si>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</si>
  <si>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</si>
  <si>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</si>
  <si>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</si>
  <si>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</si>
  <si>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</si>
  <si>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</si>
  <si>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</si>
  <si>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</si>
  <si>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</si>
  <si>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</si>
  <si>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</si>
  <si>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</si>
  <si>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</si>
  <si>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</si>
  <si>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</si>
  <si>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</si>
  <si>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</si>
  <si>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</si>
  <si>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</si>
  <si>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</si>
  <si>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</si>
  <si>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</si>
  <si>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</si>
  <si>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</si>
  <si>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</si>
  <si>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</si>
  <si>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</si>
  <si>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</si>
  <si>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</si>
  <si>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</si>
  <si>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</si>
  <si>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</si>
  <si>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</si>
  <si>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</si>
  <si>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</si>
  <si>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</si>
  <si>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</si>
  <si>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</si>
  <si>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</si>
  <si>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</si>
  <si>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</si>
  <si>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</si>
  <si>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</si>
  <si>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</si>
  <si>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</si>
  <si>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</si>
  <si>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</si>
  <si>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</si>
  <si>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</si>
  <si>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</si>
  <si>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</si>
  <si>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</si>
  <si>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</si>
  <si>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</si>
  <si>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</si>
  <si>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</si>
  <si>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</si>
  <si>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</si>
  <si>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</si>
  <si>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</si>
  <si>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</si>
  <si>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</si>
  <si>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</si>
  <si>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</si>
  <si>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</si>
  <si>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</si>
  <si>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</si>
  <si>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</si>
  <si>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</si>
  <si>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</si>
  <si>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</si>
  <si>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</si>
  <si>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</si>
  <si>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</si>
  <si>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</si>
  <si>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</si>
  <si>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</si>
  <si>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</si>
  <si>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</si>
  <si>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</si>
  <si>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</si>
  <si>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</si>
  <si>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</si>
  <si>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</si>
  <si>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</si>
  <si>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</si>
  <si>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</si>
  <si>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</si>
  <si>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</si>
  <si>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</si>
  <si>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</si>
  <si>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</si>
  <si>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</si>
  <si>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</si>
  <si>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</si>
  <si>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</si>
  <si>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</si>
  <si>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</si>
  <si>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</si>
  <si>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</si>
  <si>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</si>
  <si>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</si>
  <si>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</si>
  <si>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</si>
  <si>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</si>
  <si>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</si>
  <si>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</si>
  <si>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</si>
  <si>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</si>
  <si>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</si>
  <si>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</si>
  <si>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</si>
  <si>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</si>
  <si>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</si>
  <si>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</si>
  <si>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</si>
  <si>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</si>
  <si>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</si>
  <si>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</si>
  <si>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</si>
  <si>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</si>
  <si>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</si>
  <si>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</si>
  <si>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</si>
  <si>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</si>
  <si>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</si>
  <si>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</si>
  <si>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</si>
  <si>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</si>
  <si>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</si>
  <si>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</si>
  <si>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</si>
  <si>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</si>
  <si>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</si>
  <si>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</si>
  <si>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</si>
  <si>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</si>
  <si>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</si>
  <si>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</si>
  <si>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</si>
  <si>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</si>
  <si>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</si>
  <si>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</si>
  <si>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</si>
  <si>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</si>
  <si>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</si>
  <si>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</si>
  <si>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</si>
  <si>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</si>
  <si>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</si>
  <si>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</si>
  <si>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</si>
  <si>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</si>
  <si>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</si>
  <si>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</si>
  <si>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</si>
  <si>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</si>
  <si>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</si>
  <si>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</si>
  <si>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</si>
  <si>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</si>
  <si>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</si>
  <si>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</si>
  <si>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</si>
  <si>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</si>
  <si>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</si>
  <si>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</si>
  <si>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</si>
  <si>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</si>
  <si>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</si>
  <si>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</si>
  <si>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</si>
  <si>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</si>
  <si>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</si>
  <si>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</si>
  <si>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</si>
  <si>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</si>
  <si>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</si>
  <si>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</si>
  <si>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</si>
  <si>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</si>
  <si>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</si>
  <si>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</si>
  <si>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</si>
  <si>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</si>
  <si>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</si>
  <si>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</si>
  <si>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</si>
  <si>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</si>
  <si>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</si>
  <si>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</si>
  <si>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</si>
  <si>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</si>
  <si>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</si>
  <si>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</si>
  <si>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</si>
  <si>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</si>
  <si>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</si>
  <si>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</si>
  <si>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</si>
  <si>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</si>
  <si>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</si>
  <si>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</si>
  <si>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</si>
  <si>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</si>
  <si>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</si>
  <si>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</si>
  <si>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</si>
  <si>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</si>
  <si>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</si>
  <si>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</si>
  <si>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</si>
  <si>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</si>
  <si>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</si>
  <si>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</si>
  <si>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</si>
  <si>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</si>
  <si>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</si>
  <si>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</si>
  <si>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</si>
  <si>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</si>
  <si>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</si>
  <si>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</si>
  <si>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</si>
  <si>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</si>
  <si>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</si>
  <si>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</si>
  <si>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</si>
  <si>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</si>
  <si>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</si>
  <si>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</si>
  <si>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</si>
  <si>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</si>
  <si>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</si>
  <si>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</si>
  <si>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</si>
  <si>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</si>
  <si>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</si>
  <si>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</si>
  <si>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</si>
  <si>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</si>
  <si>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</si>
  <si>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</si>
  <si>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</si>
  <si>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</si>
  <si>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</si>
  <si>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</si>
  <si>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</si>
  <si>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</si>
  <si>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</si>
  <si>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</si>
  <si>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</si>
  <si>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</si>
  <si>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</si>
  <si>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</si>
  <si>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</si>
  <si>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</si>
  <si>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</si>
  <si>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</si>
  <si>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</si>
  <si>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</si>
  <si>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</si>
  <si>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</si>
  <si>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</si>
  <si>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</si>
  <si>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</si>
  <si>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</si>
  <si>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</si>
  <si>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</si>
  <si>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</si>
  <si>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</si>
  <si>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</si>
  <si>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</si>
  <si>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</si>
  <si>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</si>
  <si>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</si>
  <si>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</si>
  <si>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</si>
  <si>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</si>
  <si>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</si>
  <si>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</si>
  <si>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</si>
  <si>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</si>
  <si>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</si>
  <si>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</si>
  <si>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</si>
  <si>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</si>
  <si>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</si>
  <si>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</si>
  <si>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</si>
  <si>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</si>
  <si>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</si>
  <si>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</si>
  <si>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</si>
  <si>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</si>
  <si>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</si>
  <si>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</si>
  <si>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</si>
  <si>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</si>
  <si>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</si>
  <si>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</si>
  <si>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</si>
  <si>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</si>
  <si>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</si>
  <si>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</si>
  <si>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</si>
  <si>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</si>
  <si>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</si>
  <si>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</si>
  <si>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</si>
  <si>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</si>
  <si>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</si>
  <si>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</si>
  <si>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</si>
  <si>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</si>
  <si>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</si>
  <si>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</si>
  <si>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</si>
  <si>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</si>
  <si>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</si>
  <si>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</si>
  <si>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</si>
  <si>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</si>
  <si>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</si>
  <si>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</si>
  <si>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</si>
  <si>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</si>
  <si>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</si>
  <si>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</si>
  <si>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</si>
  <si>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</si>
  <si>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</si>
  <si>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</si>
  <si>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</si>
  <si>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</si>
  <si>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</si>
  <si>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</si>
  <si>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</si>
  <si>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</si>
  <si>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</si>
  <si>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</si>
  <si>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</si>
  <si>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</si>
  <si>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</si>
  <si>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</si>
  <si>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</si>
  <si>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</si>
  <si>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</si>
  <si>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</si>
  <si>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</si>
  <si>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</si>
  <si>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</si>
  <si>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</si>
  <si>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</si>
  <si>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</si>
  <si>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</si>
  <si>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</si>
  <si>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</si>
  <si>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</si>
  <si>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</si>
  <si>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</si>
  <si>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</si>
  <si>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</si>
  <si>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</si>
  <si>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</si>
  <si>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</si>
  <si>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</si>
  <si>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</si>
  <si>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</si>
  <si>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</si>
  <si>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</si>
  <si>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</si>
  <si>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</si>
  <si>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</si>
  <si>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</si>
  <si>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</si>
  <si>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</si>
  <si>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</si>
  <si>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</si>
  <si>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</si>
  <si>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</si>
  <si>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</si>
  <si>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</si>
  <si>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</si>
  <si>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</si>
  <si>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</si>
  <si>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</si>
  <si>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</si>
  <si>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</si>
  <si>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</si>
  <si>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</si>
  <si>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</si>
  <si>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</si>
  <si>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</si>
  <si>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</si>
  <si>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</si>
  <si>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</si>
  <si>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</si>
  <si>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</si>
  <si>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</si>
  <si>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</si>
  <si>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</si>
  <si>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</si>
  <si>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</si>
  <si>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</si>
  <si>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</si>
  <si>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</si>
  <si>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</si>
  <si>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</si>
  <si>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</si>
  <si>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</si>
  <si>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</si>
  <si>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</si>
  <si>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</si>
  <si>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</si>
  <si>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</si>
  <si>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</si>
  <si>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</si>
  <si>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</si>
  <si>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</si>
  <si>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</si>
  <si>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</si>
  <si>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</si>
  <si>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</si>
  <si>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</si>
  <si>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</si>
  <si>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</si>
  <si>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</si>
  <si>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</si>
  <si>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</si>
  <si>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</si>
  <si>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</si>
  <si>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</si>
  <si>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</si>
  <si>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</si>
  <si>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</si>
  <si>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</si>
  <si>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</si>
  <si>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</si>
  <si>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</si>
  <si>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</si>
  <si>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</si>
  <si>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</si>
  <si>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</si>
  <si>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</si>
  <si>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</si>
  <si>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</si>
  <si>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</si>
  <si>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</si>
  <si>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</si>
  <si>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</si>
  <si>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</si>
  <si>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</si>
  <si>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</si>
  <si>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</si>
  <si>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</si>
  <si>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</si>
  <si>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</si>
  <si>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</si>
  <si>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</si>
  <si>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</si>
  <si>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</si>
  <si>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</si>
  <si>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</si>
  <si>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</si>
  <si>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</si>
  <si>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</si>
  <si>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</si>
  <si>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</si>
  <si>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</si>
  <si>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</si>
  <si>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</si>
  <si>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</si>
  <si>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</si>
  <si>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</si>
  <si>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</si>
  <si>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</si>
  <si>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</si>
  <si>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</si>
  <si>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</si>
  <si>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</si>
  <si>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</si>
  <si>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</si>
  <si>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</si>
  <si>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</si>
  <si>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</si>
  <si>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</si>
  <si>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</si>
  <si>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</si>
  <si>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</si>
  <si>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</si>
  <si>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</si>
  <si>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</si>
  <si>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</si>
  <si>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</si>
  <si>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</si>
  <si>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</si>
  <si>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</si>
  <si>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</si>
  <si>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</si>
  <si>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</si>
  <si>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</si>
  <si>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</si>
  <si>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</si>
  <si>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</si>
  <si>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</si>
  <si>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</si>
  <si>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</si>
  <si>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</si>
  <si>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</si>
  <si>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</si>
  <si>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</si>
  <si>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</si>
  <si>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</si>
  <si>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</si>
  <si>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</si>
  <si>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</si>
  <si>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</si>
  <si>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</si>
  <si>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</si>
  <si>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</si>
  <si>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</si>
  <si>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</si>
  <si>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</si>
  <si>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</si>
  <si>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</si>
  <si>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</si>
  <si>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</si>
  <si>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</si>
  <si>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</si>
  <si>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</si>
  <si>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</si>
  <si>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</si>
  <si>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</si>
  <si>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</si>
  <si>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</si>
  <si>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</si>
  <si>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</si>
  <si>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</si>
  <si>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</si>
  <si>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</si>
  <si>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</si>
  <si>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</si>
  <si>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</si>
  <si>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</si>
  <si>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</si>
  <si>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</si>
  <si>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</si>
  <si>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</si>
  <si>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</si>
  <si>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</si>
  <si>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</si>
  <si>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</si>
  <si>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</si>
  <si>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</si>
  <si>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</si>
  <si>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</si>
  <si>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</si>
  <si>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</si>
  <si>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</si>
  <si>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</si>
  <si>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</si>
  <si>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</si>
  <si>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</si>
  <si>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</si>
  <si>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</si>
  <si>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</si>
  <si>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</si>
  <si>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</si>
  <si>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</si>
  <si>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</si>
  <si>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</si>
  <si>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</si>
  <si>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</si>
  <si>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</si>
  <si>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</si>
  <si>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</si>
  <si>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</si>
  <si>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</si>
  <si>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</si>
  <si>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</si>
  <si>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</si>
  <si>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</si>
  <si>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</si>
  <si>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</si>
  <si>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</si>
  <si>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</si>
  <si>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</si>
  <si>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</si>
  <si>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</si>
  <si>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</si>
  <si>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</si>
  <si>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</si>
  <si>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</si>
  <si>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</si>
  <si>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</si>
  <si>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</si>
  <si>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</si>
  <si>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</si>
  <si>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</si>
  <si>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</si>
  <si>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</si>
  <si>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</si>
  <si>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</si>
  <si>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</si>
  <si>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</si>
  <si>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</si>
  <si>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</si>
  <si>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</si>
  <si>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</si>
  <si>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</si>
  <si>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</si>
  <si>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</si>
  <si>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</si>
  <si>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</si>
  <si>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</si>
  <si>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</si>
  <si>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</si>
  <si>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</si>
  <si>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</si>
  <si>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</si>
  <si>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</si>
  <si>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</si>
  <si>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</si>
  <si>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</si>
  <si>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</si>
  <si>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</si>
  <si>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</si>
  <si>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</si>
  <si>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</si>
  <si>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</si>
  <si>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</si>
  <si>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</si>
  <si>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</si>
  <si>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</si>
  <si>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</si>
  <si>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</si>
  <si>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</si>
  <si>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</si>
  <si>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</si>
  <si>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</si>
  <si>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</si>
  <si>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</si>
  <si>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</si>
  <si>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</si>
  <si>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</si>
  <si>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</si>
  <si>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</si>
  <si>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</si>
  <si>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</si>
  <si>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</si>
  <si>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</si>
  <si>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</si>
  <si>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</si>
  <si>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</si>
  <si>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</si>
  <si>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</si>
  <si>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</si>
  <si>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</si>
  <si>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</si>
  <si>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</si>
  <si>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</si>
  <si>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</si>
  <si>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</si>
  <si>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</si>
  <si>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</si>
  <si>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</si>
  <si>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</si>
  <si>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</si>
  <si>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</si>
  <si>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</si>
  <si>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</si>
  <si>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</si>
  <si>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</si>
  <si>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</si>
  <si>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</si>
  <si>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</si>
  <si>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</si>
  <si>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</si>
  <si>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</si>
  <si>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</si>
  <si>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</si>
  <si>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</si>
  <si>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</si>
  <si>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</si>
  <si>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</si>
  <si>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</si>
  <si>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</si>
  <si>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</si>
  <si>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</si>
  <si>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</si>
  <si>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</si>
  <si>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</si>
  <si>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</si>
  <si>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</si>
  <si>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</si>
  <si>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</si>
  <si>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</si>
  <si>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</si>
  <si>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</si>
  <si>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</si>
  <si>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</si>
  <si>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</si>
  <si>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</si>
  <si>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</si>
  <si>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</si>
  <si>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</si>
  <si>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</si>
  <si>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</si>
  <si>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</si>
  <si>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</si>
  <si>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</si>
  <si>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</si>
  <si>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</si>
  <si>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</si>
  <si>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</si>
  <si>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</si>
  <si>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</si>
  <si>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</si>
  <si>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</si>
  <si>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</si>
  <si>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</si>
  <si>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</si>
  <si>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</si>
  <si>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</si>
  <si>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</si>
  <si>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</si>
  <si>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</si>
  <si>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</si>
  <si>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</si>
  <si>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</si>
  <si>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</si>
  <si>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</si>
  <si>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</si>
  <si>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</si>
  <si>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</si>
  <si>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</si>
  <si>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</si>
  <si>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</si>
  <si>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</si>
  <si>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</si>
  <si>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</si>
  <si>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</si>
  <si>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</si>
  <si>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</si>
  <si>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</si>
  <si>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</si>
  <si>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</si>
  <si>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</si>
  <si>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</si>
  <si>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</si>
  <si>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</si>
  <si>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</si>
  <si>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</si>
  <si>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</si>
  <si>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</si>
  <si>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</si>
  <si>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</si>
  <si>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</si>
  <si>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</si>
  <si>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</si>
  <si>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</si>
  <si>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</si>
  <si>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</si>
  <si>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</si>
  <si>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</si>
  <si>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</si>
  <si>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</si>
  <si>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</si>
  <si>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</si>
  <si>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</si>
  <si>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</si>
  <si>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</si>
  <si>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</si>
  <si>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</si>
  <si>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</si>
  <si>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</si>
  <si>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</si>
  <si>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</si>
  <si>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</si>
  <si>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</si>
  <si>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</si>
  <si>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</si>
  <si>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</si>
  <si>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</si>
  <si>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</si>
  <si>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</si>
  <si>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</si>
  <si>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</si>
  <si>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</si>
  <si>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</si>
  <si>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</si>
  <si>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</si>
  <si>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</si>
  <si>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</si>
  <si>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</si>
  <si>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</si>
  <si>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</si>
  <si>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</si>
  <si>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</si>
  <si>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</si>
  <si>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</si>
  <si>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</si>
  <si>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</si>
  <si>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</si>
  <si>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</si>
  <si>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</si>
  <si>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</si>
  <si>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</si>
  <si>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</si>
  <si>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</si>
  <si>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</si>
  <si>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</si>
  <si>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</si>
  <si>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</si>
  <si>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</si>
  <si>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</si>
  <si>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</si>
  <si>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</si>
  <si>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</si>
  <si>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</si>
  <si>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</si>
  <si>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</si>
  <si>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</si>
  <si>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</si>
  <si>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</si>
  <si>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</si>
  <si>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</si>
  <si>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</si>
  <si>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</si>
  <si>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</si>
  <si>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</si>
  <si>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</si>
  <si>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</si>
  <si>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</si>
  <si>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</si>
  <si>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</si>
  <si>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</si>
  <si>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</si>
  <si>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</si>
  <si>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</si>
  <si>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</si>
  <si>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</si>
  <si>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</si>
  <si>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</si>
  <si>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</si>
  <si>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</si>
  <si>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</si>
  <si>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</si>
  <si>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</si>
  <si>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</si>
  <si>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</si>
  <si>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</si>
  <si>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</si>
  <si>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</si>
  <si>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</si>
  <si>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</si>
  <si>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</si>
  <si>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</si>
  <si>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</si>
  <si>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</si>
  <si>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</si>
  <si>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</si>
  <si>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</si>
  <si>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</si>
  <si>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</si>
  <si>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</si>
  <si>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</si>
  <si>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</si>
  <si>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</si>
  <si>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</si>
  <si>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</si>
  <si>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</si>
  <si>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</si>
  <si>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</si>
  <si>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</si>
  <si>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</si>
  <si>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</si>
  <si>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</si>
  <si>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</si>
  <si>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</si>
  <si>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</si>
  <si>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</si>
  <si>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</si>
  <si>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</si>
  <si>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</si>
  <si>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</si>
  <si>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</si>
  <si>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</si>
  <si>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</si>
  <si>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</si>
  <si>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</si>
  <si>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</si>
  <si>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</si>
  <si>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</si>
  <si>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</si>
  <si>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</si>
  <si>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</si>
  <si>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</si>
  <si>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</si>
  <si>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</si>
  <si>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</si>
  <si>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</si>
  <si>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</si>
  <si>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</si>
  <si>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</si>
  <si>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</si>
  <si>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</si>
  <si>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</si>
  <si>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</si>
  <si>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</si>
  <si>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</si>
  <si>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</si>
  <si>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</si>
  <si>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</si>
  <si>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</si>
  <si>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</si>
  <si>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</si>
  <si>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</si>
  <si>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</si>
  <si>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</si>
  <si>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</si>
  <si>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</si>
  <si>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</si>
  <si>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</si>
  <si>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</si>
  <si>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</si>
  <si>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</si>
  <si>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</si>
  <si>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</si>
  <si>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</si>
  <si>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</si>
  <si>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</si>
  <si>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</si>
  <si>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</si>
  <si>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</si>
  <si>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</si>
  <si>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</si>
  <si>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</si>
  <si>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</si>
  <si>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</si>
  <si>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</si>
  <si>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</si>
  <si>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</si>
  <si>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</si>
  <si>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</si>
  <si>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</si>
  <si>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</si>
  <si>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</si>
  <si>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</si>
  <si>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</si>
  <si>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</si>
  <si>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</si>
  <si>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</si>
  <si>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</si>
  <si>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</si>
  <si>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</si>
  <si>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</si>
  <si>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</si>
  <si>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</si>
  <si>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</si>
  <si>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</si>
  <si>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</si>
  <si>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</si>
  <si>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</si>
  <si>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</si>
  <si>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</si>
  <si>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</si>
  <si>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</si>
  <si>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</si>
  <si>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</si>
  <si>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</si>
  <si>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</si>
  <si>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</si>
  <si>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</si>
  <si>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</si>
  <si>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</si>
  <si>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</si>
  <si>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</si>
  <si>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</si>
  <si>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</si>
  <si>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</si>
  <si>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</si>
  <si>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</si>
  <si>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</si>
  <si>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</si>
  <si>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</si>
  <si>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</si>
  <si>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</si>
  <si>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</si>
  <si>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</si>
  <si>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</si>
  <si>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</si>
  <si>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</si>
  <si>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</si>
  <si>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</si>
  <si>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</si>
  <si>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</si>
  <si>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</si>
  <si>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</si>
  <si>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</si>
  <si>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</si>
  <si>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</si>
  <si>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</si>
  <si>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</si>
  <si>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</si>
  <si>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</si>
  <si>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</si>
  <si>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</si>
  <si>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</si>
  <si>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</si>
  <si>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</si>
  <si>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</si>
  <si>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</si>
  <si>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</si>
  <si>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</si>
  <si>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</si>
  <si>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</si>
  <si>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</si>
  <si>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</si>
  <si>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</si>
  <si>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</si>
  <si>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</si>
  <si>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</si>
  <si>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</si>
  <si>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</si>
  <si>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</si>
  <si>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</si>
  <si>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</si>
  <si>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</si>
  <si>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</si>
  <si>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</si>
  <si>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</si>
  <si>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</si>
  <si>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</si>
  <si>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</si>
  <si>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</si>
  <si>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</si>
  <si>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</si>
  <si>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</si>
  <si>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</si>
  <si>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</si>
  <si>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</si>
  <si>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</si>
  <si>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</si>
  <si>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</si>
  <si>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</si>
  <si>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</si>
  <si>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</si>
  <si>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</si>
  <si>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</si>
  <si>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</si>
  <si>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</si>
  <si>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</si>
  <si>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</si>
  <si>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</si>
  <si>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</si>
  <si>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</si>
  <si>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</si>
  <si>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</si>
  <si>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</si>
  <si>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</si>
  <si>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</si>
  <si>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</si>
  <si>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</si>
  <si>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</si>
  <si>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</si>
  <si>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</si>
  <si>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</si>
  <si>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</si>
  <si>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</si>
  <si>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</si>
  <si>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</si>
  <si>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</si>
  <si>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</si>
  <si>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</si>
  <si>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</si>
  <si>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</si>
  <si>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</si>
  <si>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</si>
  <si>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</si>
  <si>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</si>
  <si>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</si>
  <si>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</si>
  <si>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</si>
  <si>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</si>
  <si>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</si>
  <si>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</si>
  <si>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</si>
  <si>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</si>
  <si>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</si>
  <si>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</si>
  <si>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</si>
  <si>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</si>
  <si>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</si>
  <si>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</si>
  <si>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</si>
  <si>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</si>
  <si>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</si>
  <si>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</si>
  <si>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</si>
  <si>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</si>
  <si>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</si>
  <si>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</si>
  <si>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</si>
  <si>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</si>
  <si>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</si>
  <si>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</si>
  <si>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</si>
  <si>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</si>
  <si>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</si>
  <si>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</si>
  <si>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</si>
  <si>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</si>
  <si>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</si>
  <si>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</si>
  <si>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</si>
  <si>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</si>
  <si>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</si>
  <si>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</si>
  <si>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</si>
  <si>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</si>
  <si>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</si>
  <si>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</si>
  <si>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</si>
  <si>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</si>
  <si>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</si>
  <si>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</si>
  <si>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</si>
  <si>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</si>
  <si>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</si>
  <si>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</si>
  <si>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</si>
  <si>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</si>
  <si>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</si>
  <si>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</si>
  <si>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</si>
  <si>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</si>
  <si>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</si>
  <si>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</si>
  <si>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</si>
  <si>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</si>
  <si>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</si>
  <si>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</si>
  <si>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</si>
  <si>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</si>
  <si>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</si>
  <si>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</si>
  <si>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</si>
  <si>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</si>
  <si>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</si>
  <si>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</si>
  <si>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</si>
  <si>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</si>
  <si>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</si>
  <si>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</si>
  <si>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</si>
  <si>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</si>
  <si>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</si>
  <si>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</si>
  <si>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</si>
  <si>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</si>
  <si>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</si>
  <si>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</si>
  <si>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</si>
  <si>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</si>
  <si>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</si>
  <si>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</si>
  <si>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</si>
  <si>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</si>
  <si>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</si>
  <si>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</si>
  <si>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</si>
  <si>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</si>
  <si>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</si>
  <si>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</si>
  <si>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</si>
  <si>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</si>
  <si>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</si>
  <si>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</si>
  <si>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</si>
  <si>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</si>
  <si>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</si>
  <si>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</si>
  <si>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</si>
  <si>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</si>
  <si>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</si>
  <si>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</si>
  <si>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</si>
  <si>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</si>
  <si>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</si>
  <si>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</si>
  <si>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</si>
  <si>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</si>
  <si>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</si>
  <si>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</si>
  <si>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</si>
  <si>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</si>
  <si>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</si>
  <si>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</si>
  <si>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</si>
  <si>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</si>
  <si>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</si>
  <si>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</si>
  <si>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</si>
  <si>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</si>
  <si>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</si>
  <si>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</si>
  <si>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</si>
  <si>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</si>
  <si>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</si>
  <si>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</si>
  <si>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</si>
  <si>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</si>
  <si>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</si>
  <si>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</si>
  <si>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</si>
  <si>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</si>
  <si>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</si>
  <si>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</si>
  <si>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</si>
  <si>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</si>
  <si>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</si>
  <si>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</si>
  <si>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</si>
  <si>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</si>
  <si>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</si>
  <si>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</si>
  <si>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</si>
  <si>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</si>
  <si>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</si>
  <si>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</si>
  <si>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</si>
  <si>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</si>
  <si>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</si>
  <si>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</si>
  <si>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</si>
  <si>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</si>
  <si>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</si>
  <si>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</si>
  <si>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</si>
  <si>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</si>
  <si>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</si>
  <si>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</si>
  <si>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</si>
  <si>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</si>
  <si>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</si>
  <si>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</si>
  <si>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</si>
  <si>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</si>
  <si>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</si>
  <si>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</si>
  <si>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</si>
  <si>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</si>
  <si>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</si>
  <si>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</si>
  <si>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</si>
  <si>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</si>
  <si>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</si>
  <si>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</si>
  <si>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</si>
  <si>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</si>
  <si>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</si>
  <si>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</si>
  <si>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</si>
  <si>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</si>
  <si>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</si>
  <si>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</si>
  <si>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</si>
  <si>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</si>
  <si>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</si>
  <si>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</si>
  <si>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</si>
  <si>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</si>
  <si>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</si>
  <si>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</si>
  <si>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</si>
  <si>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</si>
  <si>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</si>
  <si>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</si>
  <si>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</si>
  <si>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</si>
  <si>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</si>
  <si>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</si>
  <si>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</si>
  <si>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</si>
  <si>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</si>
  <si>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</si>
  <si>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</si>
  <si>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</si>
  <si>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</si>
  <si>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</si>
  <si>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</si>
  <si>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</si>
  <si>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</si>
  <si>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</si>
  <si>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</si>
  <si>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</si>
  <si>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</si>
  <si>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</si>
  <si>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</si>
  <si>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</si>
  <si>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</si>
  <si>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</si>
  <si>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</si>
  <si>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</si>
  <si>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</si>
  <si>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</si>
  <si>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</si>
  <si>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</si>
  <si>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</si>
  <si>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</si>
  <si>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</si>
  <si>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</si>
  <si>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</si>
  <si>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</si>
  <si>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</si>
  <si>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</si>
  <si>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</si>
  <si>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</si>
  <si>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</si>
  <si>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</si>
  <si>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</si>
  <si>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</si>
  <si>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</si>
  <si>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</si>
  <si>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</si>
  <si>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</si>
  <si>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</si>
  <si>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</si>
  <si>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</si>
  <si>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</si>
  <si>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</si>
  <si>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</si>
  <si>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</si>
  <si>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</si>
  <si>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</si>
  <si>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</si>
  <si>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</si>
  <si>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</si>
  <si>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</si>
  <si>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</si>
  <si>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</si>
  <si>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</si>
  <si>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</si>
  <si>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</si>
  <si>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</si>
  <si>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</si>
  <si>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</si>
  <si>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</si>
  <si>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</si>
  <si>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</si>
  <si>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</si>
  <si>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</si>
  <si>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</si>
  <si>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</si>
  <si>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</si>
  <si>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</si>
  <si>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</si>
  <si>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</si>
  <si>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</si>
  <si>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</si>
  <si>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</si>
  <si>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</si>
  <si>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</si>
  <si>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</si>
  <si>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</si>
  <si>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</si>
  <si>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</si>
  <si>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</si>
  <si>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</si>
  <si>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</si>
  <si>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</si>
  <si>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</si>
  <si>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</si>
  <si>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</si>
  <si>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</si>
  <si>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</si>
  <si>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</si>
  <si>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</si>
  <si>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</si>
  <si>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</si>
  <si>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</si>
  <si>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</si>
  <si>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</si>
  <si>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</si>
  <si>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</si>
  <si>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</si>
  <si>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</si>
  <si>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</si>
  <si>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</si>
  <si>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</si>
  <si>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</si>
  <si>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</si>
  <si>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</si>
  <si>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</si>
  <si>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</si>
  <si>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</si>
  <si>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</si>
  <si>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</si>
  <si>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</si>
  <si>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</si>
  <si>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</si>
  <si>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</si>
  <si>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</si>
  <si>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</si>
  <si>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</si>
  <si>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</si>
  <si>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</si>
  <si>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</si>
  <si>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</si>
  <si>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</si>
  <si>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</si>
  <si>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</si>
  <si>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</si>
  <si>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</si>
  <si>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</si>
  <si>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</si>
  <si>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</si>
  <si>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</si>
  <si>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</si>
  <si>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</si>
  <si>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</si>
  <si>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</si>
  <si>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</si>
  <si>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</si>
  <si>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</si>
  <si>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</si>
  <si>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</si>
  <si>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</si>
  <si>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</si>
  <si>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</si>
  <si>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</si>
  <si>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</si>
  <si>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</si>
  <si>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</si>
  <si>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</si>
  <si>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</si>
  <si>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</si>
  <si>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</si>
  <si>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</si>
  <si>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</si>
  <si>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</si>
  <si>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</si>
  <si>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</si>
  <si>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</si>
  <si>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</si>
  <si>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</si>
  <si>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</si>
  <si>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</si>
  <si>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</si>
  <si>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</si>
  <si>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</si>
  <si>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</si>
  <si>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</si>
  <si>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</si>
  <si>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</si>
  <si>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</si>
  <si>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</si>
  <si>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</si>
  <si>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</si>
  <si>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</si>
  <si>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</si>
  <si>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</si>
  <si>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</si>
  <si>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</si>
  <si>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</si>
  <si>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</si>
  <si>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</si>
  <si>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</si>
  <si>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</si>
  <si>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</si>
  <si>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</si>
  <si>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</si>
  <si>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</si>
  <si>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</si>
  <si>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</si>
  <si>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</si>
  <si>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</si>
  <si>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</si>
  <si>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</si>
  <si>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</si>
  <si>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</si>
  <si>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</si>
  <si>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</si>
  <si>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</si>
  <si>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</si>
  <si>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</si>
  <si>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</si>
  <si>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</si>
  <si>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</si>
  <si>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</si>
  <si>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</si>
  <si>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</si>
  <si>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</si>
  <si>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</si>
  <si>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</si>
  <si>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</si>
  <si>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</si>
  <si>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</si>
  <si>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</si>
  <si>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</si>
  <si>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</si>
  <si>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</si>
  <si>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</si>
  <si>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</si>
  <si>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</si>
  <si>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</si>
  <si>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</si>
  <si>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</si>
  <si>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</si>
  <si>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</si>
  <si>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</si>
  <si>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</si>
  <si>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</si>
  <si>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</si>
  <si>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</si>
  <si>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</si>
  <si>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</si>
  <si>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</si>
  <si>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</si>
  <si>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</si>
  <si>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</si>
  <si>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</si>
  <si>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</si>
  <si>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</si>
  <si>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</si>
  <si>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</si>
  <si>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</si>
  <si>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</si>
  <si>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</si>
  <si>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</si>
  <si>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</si>
  <si>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</si>
  <si>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</si>
  <si>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</si>
  <si>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</si>
  <si>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</si>
  <si>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</si>
  <si>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</si>
  <si>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</si>
  <si>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</si>
  <si>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</si>
  <si>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</si>
  <si>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</si>
  <si>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</si>
  <si>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</si>
  <si>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</si>
  <si>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</si>
  <si>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</si>
  <si>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</si>
  <si>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</si>
  <si>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</si>
  <si>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</si>
  <si>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</si>
  <si>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</si>
  <si>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</si>
  <si>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</si>
  <si>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</si>
  <si>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</si>
  <si>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</si>
  <si>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</si>
  <si>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</si>
  <si>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</si>
  <si>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</si>
  <si>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</si>
  <si>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</si>
  <si>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</si>
  <si>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</si>
  <si>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</si>
  <si>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</si>
  <si>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</si>
  <si>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</si>
  <si>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</si>
  <si>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</si>
  <si>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</si>
  <si>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</si>
  <si>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</si>
  <si>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</si>
  <si>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</si>
  <si>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</si>
  <si>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</si>
  <si>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</si>
  <si>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</si>
  <si>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</si>
  <si>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</si>
  <si>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</si>
  <si>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</si>
  <si>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</si>
  <si>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</si>
  <si>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</si>
  <si>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</si>
  <si>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</si>
  <si>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</si>
  <si>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</si>
  <si>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</si>
  <si>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</si>
  <si>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</si>
  <si>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</si>
  <si>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</si>
  <si>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</si>
  <si>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</si>
  <si>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</si>
  <si>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</si>
  <si>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</si>
  <si>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</si>
  <si>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</si>
  <si>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</si>
  <si>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</si>
  <si>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</si>
  <si>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</si>
  <si>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</si>
  <si>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</si>
  <si>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</si>
  <si>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</si>
  <si>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</si>
  <si>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</si>
  <si>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</si>
  <si>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</si>
  <si>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</si>
  <si>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</si>
  <si>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</si>
  <si>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</si>
  <si>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</si>
  <si>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</si>
  <si>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</si>
  <si>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</si>
  <si>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</si>
  <si>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</si>
  <si>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</si>
  <si>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</si>
  <si>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</si>
  <si>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</si>
  <si>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</si>
  <si>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</si>
  <si>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</si>
  <si>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</si>
  <si>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</si>
  <si>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</si>
  <si>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</si>
  <si>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</si>
  <si>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</si>
  <si>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</si>
  <si>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</si>
  <si>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</si>
  <si>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</si>
  <si>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</si>
  <si>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</si>
  <si>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</si>
  <si>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</si>
  <si>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</si>
  <si>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</si>
  <si>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</si>
  <si>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</si>
  <si>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</si>
  <si>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</si>
  <si>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</si>
  <si>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</si>
  <si>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</si>
  <si>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</si>
  <si>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</si>
  <si>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</si>
  <si>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</si>
  <si>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</si>
  <si>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</si>
  <si>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</si>
  <si>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</si>
  <si>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</si>
  <si>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</si>
  <si>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</si>
  <si>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</si>
  <si>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</si>
  <si>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</si>
  <si>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</si>
  <si>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</si>
  <si>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</si>
  <si>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</si>
  <si>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</si>
  <si>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</si>
  <si>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</si>
  <si>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</si>
  <si>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</si>
  <si>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</si>
  <si>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</si>
  <si>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</si>
  <si>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</si>
  <si>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</si>
  <si>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</si>
  <si>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</si>
  <si>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</si>
  <si>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</si>
  <si>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</si>
  <si>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</si>
  <si>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</si>
  <si>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</si>
  <si>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</si>
  <si>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</si>
  <si>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</si>
  <si>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</si>
  <si>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</si>
  <si>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</si>
  <si>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</si>
  <si>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</si>
  <si>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</si>
  <si>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</si>
  <si>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</si>
  <si>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</si>
  <si>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</si>
  <si>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</si>
  <si>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</si>
  <si>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</si>
  <si>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</si>
  <si>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</si>
  <si>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</si>
  <si>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</si>
  <si>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</si>
  <si>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</si>
  <si>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</si>
  <si>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</si>
  <si>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</si>
  <si>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</si>
  <si>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</si>
  <si>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</si>
  <si>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</si>
  <si>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</si>
  <si>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</si>
  <si>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</si>
  <si>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</si>
  <si>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</si>
  <si>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</si>
  <si>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</si>
  <si>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</si>
  <si>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</si>
  <si>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</si>
  <si>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</si>
  <si>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</si>
  <si>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</si>
  <si>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</si>
  <si>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</si>
  <si>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</si>
  <si>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</si>
  <si>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</si>
  <si>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</si>
  <si>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</si>
  <si>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</si>
  <si>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</si>
  <si>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</si>
  <si>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</si>
  <si>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</si>
  <si>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</si>
  <si>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</si>
  <si>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</si>
  <si>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</si>
  <si>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</si>
  <si>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</si>
  <si>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</si>
  <si>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</si>
  <si>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</si>
  <si>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</si>
  <si>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</si>
  <si>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</si>
  <si>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</si>
  <si>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</si>
  <si>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</si>
  <si>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</si>
  <si>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</si>
  <si>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</si>
  <si>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</si>
  <si>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</si>
  <si>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</si>
  <si>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</si>
  <si>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</si>
  <si>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</si>
  <si>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</si>
  <si>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</si>
  <si>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</si>
  <si>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</si>
  <si>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</si>
  <si>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</si>
  <si>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</si>
  <si>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</si>
  <si>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</si>
  <si>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</si>
  <si>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</si>
  <si>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</si>
  <si>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</si>
  <si>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</si>
  <si>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</si>
  <si>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</si>
  <si>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</si>
  <si>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</si>
  <si>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</si>
  <si>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</si>
  <si>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</si>
  <si>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</si>
  <si>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</si>
  <si>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</si>
  <si>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</si>
  <si>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</si>
  <si>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</si>
  <si>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</si>
  <si>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</si>
  <si>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</si>
  <si>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</si>
  <si>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</si>
  <si>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</si>
  <si>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</si>
  <si>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</si>
  <si>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</si>
  <si>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</si>
  <si>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</si>
  <si>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</si>
  <si>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</si>
  <si>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</si>
  <si>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</si>
  <si>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</si>
  <si>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</si>
  <si>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</si>
  <si>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</si>
  <si>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</si>
  <si>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</si>
  <si>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</si>
  <si>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</si>
  <si>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</si>
  <si>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</si>
  <si>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</si>
  <si>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</si>
  <si>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</si>
  <si>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</si>
  <si>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</si>
  <si>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</si>
  <si>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</si>
  <si>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</si>
  <si>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</si>
  <si>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</si>
  <si>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</si>
  <si>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</si>
  <si>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</si>
  <si>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</si>
  <si>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</si>
  <si>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</si>
  <si>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</si>
  <si>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</si>
  <si>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</si>
  <si>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</si>
  <si>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</si>
  <si>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</si>
  <si>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</si>
  <si>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</si>
  <si>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</si>
  <si>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</si>
  <si>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</si>
  <si>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</si>
  <si>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</si>
  <si>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</si>
  <si>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</si>
  <si>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</si>
  <si>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</si>
  <si>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</si>
  <si>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</si>
  <si>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</si>
  <si>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</si>
  <si>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</si>
  <si>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</si>
  <si>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</si>
  <si>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</si>
  <si>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</si>
  <si>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</si>
  <si>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</si>
  <si>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</si>
  <si>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</si>
  <si>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</si>
  <si>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</si>
  <si>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</si>
  <si>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</si>
  <si>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</si>
  <si>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</si>
  <si>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</si>
  <si>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</si>
  <si>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</si>
  <si>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</si>
  <si>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</si>
  <si>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</si>
  <si>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</si>
  <si>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</si>
  <si>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</si>
  <si>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</si>
  <si>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</si>
  <si>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</si>
  <si>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</si>
  <si>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</si>
  <si>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</si>
  <si>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</si>
  <si>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</si>
  <si>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</si>
  <si>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</si>
  <si>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</si>
  <si>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</si>
  <si>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</si>
  <si>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</si>
  <si>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</si>
  <si>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</si>
  <si>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</si>
  <si>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</si>
  <si>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</si>
  <si>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</si>
  <si>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</si>
  <si>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</si>
  <si>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</si>
  <si>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</si>
  <si>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</si>
  <si>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</si>
  <si>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</si>
  <si>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</si>
  <si>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</si>
  <si>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</si>
  <si>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</si>
  <si>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</si>
  <si>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</si>
  <si>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</si>
  <si>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</si>
  <si>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</si>
  <si>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</si>
  <si>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</si>
  <si>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</si>
  <si>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</si>
  <si>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</si>
  <si>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</si>
  <si>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</si>
  <si>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</si>
  <si>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</si>
  <si>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</si>
  <si>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</si>
  <si>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</si>
  <si>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</si>
  <si>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</si>
  <si>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</si>
  <si>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</si>
  <si>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</si>
  <si>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</si>
  <si>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</si>
  <si>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</si>
  <si>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</si>
  <si>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</si>
  <si>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</si>
  <si>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</si>
  <si>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</si>
  <si>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</si>
  <si>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</si>
  <si>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</si>
  <si>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</si>
  <si>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</si>
  <si>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</si>
  <si>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</si>
  <si>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</si>
  <si>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</si>
  <si>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</si>
  <si>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</si>
  <si>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</si>
  <si>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</si>
  <si>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</si>
  <si>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</si>
  <si>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</si>
  <si>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</si>
  <si>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</si>
  <si>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</si>
  <si>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</si>
  <si>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</si>
  <si>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</si>
  <si>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</si>
  <si>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</si>
  <si>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</si>
  <si>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</si>
  <si>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</si>
  <si>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</si>
  <si>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</si>
  <si>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</si>
  <si>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</si>
  <si>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</si>
  <si>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</si>
  <si>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</si>
  <si>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</si>
  <si>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</si>
  <si>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</si>
  <si>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</si>
  <si>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</si>
  <si>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</si>
  <si>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</si>
  <si>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</si>
  <si>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</si>
  <si>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</si>
  <si>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</si>
  <si>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</si>
  <si>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</si>
  <si>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</si>
  <si>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</si>
  <si>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</si>
  <si>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</si>
  <si>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</si>
  <si>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</si>
  <si>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</si>
  <si>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</si>
  <si>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</si>
  <si>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</si>
  <si>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</si>
  <si>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</si>
  <si>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</si>
  <si>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</si>
  <si>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</si>
  <si>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</si>
  <si>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</si>
  <si>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</si>
  <si>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</si>
  <si>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</si>
  <si>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</si>
  <si>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</si>
  <si>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</si>
  <si>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</si>
  <si>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</si>
  <si>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</si>
  <si>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</si>
  <si>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</si>
  <si>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</si>
  <si>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</si>
  <si>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</si>
  <si>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</si>
  <si>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</si>
  <si>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</si>
  <si>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</si>
  <si>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</si>
  <si>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</si>
  <si>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</si>
  <si>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</si>
  <si>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</si>
  <si>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</si>
  <si>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</si>
  <si>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</si>
  <si>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</si>
  <si>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</si>
  <si>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</si>
  <si>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</si>
  <si>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</si>
  <si>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</si>
  <si>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</si>
  <si>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</si>
  <si>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</si>
  <si>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</si>
  <si>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</si>
  <si>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</si>
  <si>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</si>
  <si>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</si>
  <si>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</si>
  <si>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</si>
  <si>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</si>
  <si>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</si>
  <si>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</si>
  <si>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</si>
  <si>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</si>
  <si>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</si>
  <si>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</si>
  <si>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</si>
  <si>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</si>
  <si>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</si>
  <si>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</si>
  <si>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</si>
  <si>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</si>
  <si>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</si>
  <si>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</si>
  <si>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</si>
  <si>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</si>
  <si>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</si>
  <si>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</si>
  <si>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</si>
  <si>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</si>
  <si>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</si>
  <si>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</si>
  <si>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</si>
  <si>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</si>
  <si>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</si>
  <si>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</si>
  <si>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</si>
  <si>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</si>
  <si>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</si>
  <si>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</si>
  <si>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</si>
  <si>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</si>
  <si>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</si>
  <si>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</si>
  <si>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</si>
  <si>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</si>
  <si>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</si>
  <si>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</si>
  <si>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</si>
  <si>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</si>
  <si>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</si>
  <si>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</si>
  <si>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</si>
  <si>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</si>
  <si>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</si>
  <si>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</si>
  <si>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</si>
  <si>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</si>
  <si>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</si>
  <si>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</si>
  <si>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</si>
  <si>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</si>
  <si>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</si>
  <si>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</si>
  <si>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</si>
  <si>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</si>
  <si>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</si>
  <si>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</si>
  <si>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</si>
  <si>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</si>
  <si>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</si>
  <si>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</si>
  <si>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</si>
  <si>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</si>
  <si>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</si>
  <si>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</si>
  <si>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</si>
  <si>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</si>
  <si>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</si>
  <si>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</si>
  <si>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</si>
  <si>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</si>
  <si>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</si>
  <si>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</si>
  <si>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</si>
  <si>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</si>
  <si>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</si>
  <si>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</si>
  <si>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</si>
  <si>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</si>
  <si>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</si>
  <si>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</si>
  <si>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</si>
  <si>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</si>
  <si>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</si>
  <si>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</si>
  <si>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</si>
  <si>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</si>
  <si>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</si>
  <si>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</si>
  <si>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</si>
  <si>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</si>
  <si>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</si>
  <si>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</si>
  <si>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</si>
  <si>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</si>
  <si>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</si>
  <si>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</si>
  <si>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</si>
  <si>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</si>
  <si>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</si>
  <si>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</si>
  <si>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</si>
  <si>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</si>
  <si>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</si>
  <si>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</si>
  <si>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</si>
  <si>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</si>
  <si>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</si>
  <si>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</si>
  <si>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</si>
  <si>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</si>
  <si>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</si>
  <si>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</si>
  <si>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</si>
  <si>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</si>
  <si>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</si>
  <si>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</si>
  <si>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</si>
  <si>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</si>
  <si>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</si>
  <si>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</si>
  <si>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</si>
  <si>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</si>
  <si>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</si>
  <si>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</si>
  <si>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</si>
  <si>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</si>
  <si>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</si>
  <si>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</si>
  <si>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</si>
  <si>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</si>
  <si>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</si>
  <si>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</si>
  <si>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</si>
  <si>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</si>
  <si>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</si>
  <si>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</si>
  <si>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</si>
  <si>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</si>
  <si>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</si>
  <si>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</si>
  <si>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</si>
  <si>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</si>
  <si>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</si>
  <si>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</si>
  <si>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</si>
  <si>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</si>
  <si>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</si>
  <si>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</si>
  <si>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</si>
  <si>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</si>
  <si>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</si>
  <si>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</si>
  <si>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</si>
  <si>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</si>
  <si>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</si>
  <si>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</si>
  <si>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</si>
  <si>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</si>
  <si>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</si>
  <si>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</si>
  <si>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</si>
  <si>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</si>
  <si>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</si>
  <si>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</si>
  <si>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</si>
  <si>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</si>
  <si>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</si>
  <si>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</si>
  <si>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</si>
  <si>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</si>
  <si>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</si>
  <si>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</si>
  <si>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</si>
  <si>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</si>
  <si>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</si>
  <si>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</si>
  <si>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</si>
  <si>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</si>
  <si>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</si>
  <si>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</si>
  <si>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</si>
  <si>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</si>
  <si>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</si>
  <si>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</si>
  <si>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</si>
  <si>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</si>
  <si>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</si>
  <si>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</si>
  <si>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</si>
  <si>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</si>
  <si>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</si>
  <si>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</si>
  <si>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</si>
  <si>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</si>
  <si>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</si>
  <si>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</si>
  <si>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</si>
  <si>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</si>
  <si>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</si>
  <si>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</si>
  <si>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</si>
  <si>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</si>
  <si>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</si>
  <si>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</si>
  <si>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</si>
  <si>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</si>
  <si>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</si>
  <si>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</si>
  <si>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</si>
  <si>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</si>
  <si>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</si>
  <si>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</si>
  <si>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</si>
  <si>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</si>
  <si>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</si>
  <si>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</si>
  <si>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</si>
  <si>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</si>
  <si>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</si>
  <si>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</si>
  <si>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</si>
  <si>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</si>
  <si>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</si>
  <si>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</si>
  <si>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</si>
  <si>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</si>
  <si>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</si>
  <si>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</si>
  <si>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</si>
  <si>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</si>
  <si>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</si>
  <si>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</si>
  <si>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</si>
  <si>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</si>
  <si>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</si>
  <si>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</si>
  <si>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</si>
  <si>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</si>
  <si>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</si>
  <si>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</si>
  <si>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</si>
  <si>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</si>
  <si>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</si>
  <si>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</si>
  <si>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</si>
  <si>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</si>
  <si>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</si>
  <si>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</si>
  <si>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</si>
  <si>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</si>
  <si>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</si>
  <si>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</si>
  <si>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</si>
  <si>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</si>
  <si>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</si>
  <si>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</si>
  <si>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</si>
  <si>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</si>
  <si>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</si>
  <si>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</si>
  <si>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</si>
  <si>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</si>
  <si>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</si>
  <si>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</si>
  <si>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</si>
  <si>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</si>
  <si>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</si>
  <si>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</si>
  <si>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</si>
  <si>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</si>
  <si>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</si>
  <si>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</si>
  <si>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</si>
  <si>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</si>
  <si>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</si>
  <si>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</si>
  <si>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</si>
  <si>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</si>
  <si>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</si>
  <si>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</si>
  <si>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</si>
  <si>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</si>
  <si>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</si>
  <si>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</si>
  <si>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</si>
  <si>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</si>
  <si>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</si>
  <si>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</si>
  <si>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</si>
  <si>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</si>
  <si>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</si>
  <si>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</si>
  <si>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</si>
  <si>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</si>
  <si>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</si>
  <si>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</si>
  <si>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</si>
  <si>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</si>
  <si>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</si>
  <si>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</si>
  <si>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</si>
  <si>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</si>
  <si>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</si>
  <si>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</si>
  <si>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</si>
  <si>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</si>
  <si>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</si>
  <si>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</si>
  <si>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</si>
  <si>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</si>
  <si>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</si>
  <si>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</si>
  <si>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</si>
  <si>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</si>
  <si>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</si>
  <si>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</si>
  <si>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</si>
  <si>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</si>
  <si>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</si>
  <si>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</si>
  <si>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</si>
  <si>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</si>
  <si>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</si>
  <si>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</si>
  <si>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</si>
  <si>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</si>
  <si>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</si>
  <si>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</si>
  <si>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</si>
  <si>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</si>
  <si>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</si>
  <si>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</si>
  <si>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</si>
  <si>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</si>
  <si>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</si>
  <si>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</si>
  <si>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</si>
  <si>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</si>
  <si>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</si>
  <si>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</si>
  <si>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</si>
  <si>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</si>
  <si>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</si>
  <si>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</si>
  <si>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</si>
  <si>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</si>
  <si>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</si>
  <si>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</si>
  <si>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</si>
  <si>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</si>
  <si>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</si>
  <si>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</si>
  <si>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</si>
  <si>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</si>
  <si>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</si>
  <si>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</si>
  <si>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</si>
  <si>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</si>
  <si>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</si>
  <si>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</si>
  <si>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</si>
  <si>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</si>
  <si>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</si>
  <si>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</si>
  <si>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</si>
  <si>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</si>
  <si>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</si>
  <si>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</si>
  <si>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</si>
  <si>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</si>
  <si>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</si>
  <si>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</si>
  <si>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</si>
  <si>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</si>
  <si>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</si>
  <si>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</si>
  <si>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</si>
  <si>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</si>
  <si>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</si>
  <si>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</si>
  <si>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</si>
  <si>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</si>
  <si>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</si>
  <si>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</si>
  <si>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</si>
  <si>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</si>
  <si>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</si>
  <si>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</si>
  <si>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</si>
  <si>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</si>
  <si>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</si>
  <si>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</si>
  <si>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</si>
  <si>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</si>
  <si>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</si>
  <si>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</si>
  <si>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</si>
  <si>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</si>
  <si>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</si>
  <si>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</si>
  <si>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</si>
  <si>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</si>
  <si>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</si>
  <si>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</si>
  <si>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</si>
  <si>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</si>
  <si>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</si>
  <si>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</si>
  <si>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</si>
  <si>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</si>
  <si>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</si>
  <si>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</si>
  <si>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</si>
  <si>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</si>
  <si>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</si>
  <si>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</si>
  <si>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</si>
  <si>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</si>
  <si>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</si>
  <si>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</si>
  <si>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</si>
  <si>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</si>
  <si>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</si>
  <si>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</si>
  <si>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</si>
  <si>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</si>
  <si>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</si>
  <si>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</si>
  <si>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</si>
  <si>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</si>
  <si>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</si>
  <si>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</si>
  <si>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</si>
  <si>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</si>
  <si>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</si>
  <si>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</si>
  <si>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</si>
  <si>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</si>
  <si>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</si>
  <si>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</si>
  <si>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</si>
  <si>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</si>
  <si>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</si>
  <si>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</si>
  <si>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</si>
  <si>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</si>
  <si>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</si>
  <si>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</si>
  <si>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</si>
  <si>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</si>
  <si>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</si>
  <si>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</si>
  <si>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</si>
  <si>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</si>
  <si>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</si>
  <si>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</si>
  <si>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</si>
  <si>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</si>
  <si>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</si>
  <si>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</si>
  <si>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</si>
  <si>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</si>
  <si>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</si>
  <si>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</si>
  <si>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</si>
  <si>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</si>
  <si>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</si>
  <si>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</si>
  <si>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</si>
  <si>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</si>
  <si>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</si>
  <si>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</si>
  <si>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</si>
  <si>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</si>
  <si>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</si>
  <si>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</si>
  <si>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</si>
  <si>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</si>
  <si>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</si>
  <si>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</si>
  <si>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</si>
  <si>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</si>
  <si>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</si>
  <si>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</si>
  <si>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</si>
  <si>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</si>
  <si>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</si>
  <si>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</si>
  <si>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</si>
  <si>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</si>
  <si>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</si>
  <si>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</si>
  <si>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</si>
  <si>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</si>
  <si>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</si>
  <si>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</si>
  <si>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</si>
  <si>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</si>
  <si>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</si>
  <si>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</si>
  <si>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</si>
  <si>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</si>
  <si>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</si>
  <si>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</si>
  <si>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</si>
  <si>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</si>
  <si>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</si>
  <si>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</si>
  <si>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</si>
  <si>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</si>
  <si>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</si>
  <si>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</si>
  <si>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</si>
  <si>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</si>
  <si>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</si>
  <si>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</si>
  <si>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</si>
  <si>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</si>
  <si>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</si>
  <si>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</si>
  <si>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</si>
  <si>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</si>
  <si>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</si>
  <si>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</si>
  <si>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</si>
  <si>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</si>
  <si>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</si>
  <si>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</si>
  <si>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</si>
  <si>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</si>
  <si>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</si>
  <si>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</si>
  <si>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</si>
  <si>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</si>
  <si>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</si>
  <si>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</si>
  <si>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</si>
  <si>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</si>
  <si>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</si>
  <si>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</si>
  <si>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</si>
  <si>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</si>
  <si>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</si>
  <si>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</si>
  <si>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</si>
  <si>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</si>
  <si>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</si>
  <si>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</si>
  <si>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</si>
  <si>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</si>
  <si>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</si>
  <si>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</si>
  <si>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</si>
  <si>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</si>
  <si>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</si>
  <si>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</si>
  <si>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</si>
  <si>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</si>
  <si>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</si>
  <si>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</si>
  <si>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</si>
  <si>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</si>
  <si>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</si>
  <si>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</si>
  <si>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</si>
  <si>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</si>
  <si>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</si>
  <si>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</si>
  <si>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</si>
  <si>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</si>
  <si>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</si>
  <si>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</si>
  <si>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</si>
  <si>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</si>
  <si>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</si>
  <si>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</si>
  <si>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</si>
  <si>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</si>
  <si>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</si>
  <si>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</si>
  <si>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</si>
  <si>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</si>
  <si>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</si>
  <si>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</si>
  <si>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</si>
  <si>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</si>
  <si>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</si>
  <si>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</si>
  <si>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</si>
  <si>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</si>
  <si>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</si>
  <si>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</si>
  <si>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</si>
  <si>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</si>
  <si>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</si>
  <si>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</si>
  <si>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</si>
  <si>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</si>
  <si>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</si>
  <si>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</si>
  <si>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</si>
  <si>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</si>
  <si>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</si>
  <si>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</si>
  <si>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</si>
  <si>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</si>
  <si>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</si>
  <si>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</si>
  <si>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</si>
  <si>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</si>
  <si>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</si>
  <si>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</si>
  <si>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</si>
  <si>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</si>
  <si>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</si>
  <si>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</si>
  <si>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</si>
  <si>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</si>
  <si>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</si>
  <si>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</si>
  <si>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</si>
  <si>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</si>
  <si>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</si>
  <si>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</si>
  <si>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</si>
  <si>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</si>
  <si>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</si>
  <si>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</si>
  <si>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</si>
  <si>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</si>
  <si>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</si>
  <si>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</si>
  <si>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</si>
  <si>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</si>
  <si>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</si>
  <si>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</si>
  <si>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</si>
  <si>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</si>
  <si>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</si>
  <si>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</si>
  <si>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</si>
  <si>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</si>
  <si>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</si>
  <si>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</si>
  <si>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</si>
  <si>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</si>
  <si>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</si>
  <si>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</si>
  <si>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</si>
  <si>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</si>
  <si>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</si>
  <si>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</si>
  <si>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</si>
  <si>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</si>
  <si>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</si>
  <si>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</si>
  <si>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</si>
  <si>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</si>
  <si>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</si>
  <si>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</si>
  <si>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</si>
  <si>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</si>
  <si>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</si>
  <si>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</si>
  <si>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</si>
  <si>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</si>
  <si>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</si>
  <si>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</si>
  <si>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</si>
  <si>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</si>
  <si>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</si>
  <si>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</si>
  <si>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</si>
  <si>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</si>
  <si>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</si>
  <si>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</si>
  <si>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</si>
  <si>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</si>
  <si>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</si>
  <si>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</si>
  <si>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</si>
  <si>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</si>
  <si>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</si>
  <si>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</si>
  <si>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</si>
  <si>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</si>
  <si>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</si>
  <si>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</si>
  <si>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</si>
  <si>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</si>
  <si>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</si>
  <si>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</si>
  <si>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</si>
  <si>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</si>
  <si>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</si>
  <si>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</si>
  <si>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</si>
  <si>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</si>
  <si>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</si>
  <si>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</si>
  <si>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</si>
  <si>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</si>
  <si>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</si>
  <si>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</si>
  <si>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</si>
  <si>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</si>
  <si>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</si>
  <si>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</si>
  <si>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</si>
  <si>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</si>
  <si>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</si>
  <si>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</si>
  <si>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</si>
  <si>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</si>
  <si>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</si>
  <si>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</si>
  <si>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</si>
  <si>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</si>
  <si>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</si>
  <si>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</si>
  <si>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</si>
  <si>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</si>
  <si>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</si>
  <si>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</si>
  <si>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</si>
  <si>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</si>
  <si>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</si>
  <si>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</si>
  <si>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</si>
  <si>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</si>
  <si>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</si>
  <si>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</si>
  <si>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</si>
  <si>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</si>
  <si>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</si>
  <si>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</si>
  <si>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</si>
  <si>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</si>
  <si>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</si>
  <si>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</si>
  <si>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</si>
  <si>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</si>
  <si>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</si>
  <si>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</si>
  <si>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</si>
  <si>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</si>
  <si>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</si>
  <si>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</si>
  <si>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</si>
  <si>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</si>
  <si>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</si>
  <si>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</si>
  <si>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</si>
  <si>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</si>
  <si>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</si>
  <si>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</si>
  <si>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</si>
  <si>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</si>
  <si>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</si>
  <si>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</si>
  <si>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</si>
  <si>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</si>
  <si>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</si>
  <si>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</si>
  <si>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</si>
  <si>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</si>
  <si>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</si>
  <si>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</si>
  <si>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</si>
  <si>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</si>
  <si>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</si>
  <si>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</si>
  <si>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</si>
  <si>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</si>
  <si>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</si>
  <si>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</si>
  <si>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</si>
  <si>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</si>
  <si>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</si>
  <si>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</si>
  <si>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</si>
  <si>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</si>
  <si>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</si>
  <si>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</si>
  <si>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</si>
  <si>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</si>
  <si>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</si>
  <si>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</si>
  <si>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</si>
  <si>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</si>
  <si>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</si>
  <si>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</si>
  <si>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</si>
  <si>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</si>
  <si>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</si>
  <si>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</si>
  <si>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</si>
  <si>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</si>
  <si>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</si>
  <si>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</si>
  <si>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</si>
  <si>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</si>
  <si>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</si>
  <si>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</si>
  <si>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</si>
  <si>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</si>
  <si>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</si>
  <si>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</si>
  <si>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</si>
  <si>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</si>
  <si>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</si>
  <si>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</si>
  <si>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</si>
  <si>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</si>
  <si>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</si>
  <si>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</si>
  <si>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</si>
  <si>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</si>
  <si>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</si>
  <si>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</si>
  <si>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</si>
  <si>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</si>
  <si>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</si>
  <si>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</si>
  <si>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</si>
  <si>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</si>
  <si>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</si>
  <si>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</si>
  <si>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</si>
  <si>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</si>
  <si>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</si>
  <si>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</si>
  <si>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</si>
  <si>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</si>
  <si>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</si>
  <si>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</si>
  <si>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</si>
  <si>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</si>
  <si>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</si>
  <si>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</si>
  <si>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</si>
  <si>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</si>
  <si>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</si>
  <si>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</si>
  <si>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</si>
  <si>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</si>
  <si>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</si>
  <si>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</si>
  <si>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</si>
  <si>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</si>
  <si>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</si>
  <si>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</si>
  <si>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</si>
  <si>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</si>
  <si>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</si>
  <si>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</si>
  <si>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</si>
  <si>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</si>
  <si>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</si>
  <si>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</si>
  <si>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</si>
  <si>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</si>
  <si>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</si>
  <si>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</si>
  <si>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</si>
  <si>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</si>
  <si>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</si>
  <si>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</si>
  <si>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</si>
  <si>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</si>
  <si>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</si>
  <si>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</si>
  <si>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</si>
  <si>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</si>
  <si>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</si>
  <si>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</si>
  <si>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</si>
  <si>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</si>
  <si>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</si>
  <si>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</si>
  <si>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</si>
  <si>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</si>
  <si>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</si>
  <si>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</si>
  <si>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</si>
  <si>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</si>
  <si>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</si>
  <si>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</si>
  <si>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</si>
  <si>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</si>
  <si>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</si>
  <si>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</si>
  <si>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</si>
  <si>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</si>
  <si>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</si>
  <si>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</si>
  <si>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</si>
  <si>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</si>
  <si>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</si>
  <si>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</si>
  <si>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</si>
  <si>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</si>
  <si>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</si>
  <si>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</si>
  <si>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</si>
  <si>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</si>
  <si>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</si>
  <si>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</si>
  <si>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</si>
  <si>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</si>
  <si>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</si>
  <si>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</si>
  <si>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</si>
  <si>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</si>
  <si>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</si>
  <si>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</si>
  <si>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</si>
  <si>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</si>
  <si>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</si>
  <si>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</si>
  <si>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</si>
  <si>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</si>
  <si>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</si>
  <si>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</si>
  <si>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</si>
  <si>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</si>
  <si>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</si>
  <si>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</si>
  <si>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</si>
  <si>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</si>
  <si>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</si>
  <si>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</si>
  <si>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</si>
  <si>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</si>
  <si>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</si>
  <si>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</si>
  <si>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</si>
  <si>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</si>
  <si>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</si>
  <si>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</si>
  <si>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</si>
  <si>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</si>
  <si>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</si>
  <si>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</si>
  <si>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</si>
  <si>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</si>
  <si>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</si>
  <si>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</si>
  <si>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</si>
  <si>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</si>
  <si>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</si>
  <si>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</si>
  <si>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</si>
  <si>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</si>
  <si>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</si>
  <si>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</si>
  <si>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</si>
  <si>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</si>
  <si>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</si>
  <si>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</si>
  <si>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</si>
  <si>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</si>
  <si>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</si>
  <si>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</si>
  <si>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</si>
  <si>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</si>
  <si>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</si>
  <si>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</si>
  <si>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</si>
  <si>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</si>
  <si>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</si>
  <si>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</si>
  <si>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</si>
  <si>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</si>
  <si>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</si>
  <si>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</si>
  <si>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</si>
  <si>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</si>
  <si>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</si>
  <si>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</si>
  <si>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</si>
  <si>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</si>
  <si>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</si>
  <si>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</si>
  <si>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</si>
  <si>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</si>
  <si>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</si>
  <si>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</si>
  <si>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</si>
  <si>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</si>
  <si>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</si>
  <si>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</si>
  <si>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</si>
  <si>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</si>
  <si>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</si>
  <si>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</si>
  <si>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</si>
  <si>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</si>
  <si>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</si>
  <si>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</si>
  <si>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</si>
  <si>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</si>
  <si>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</si>
  <si>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</si>
  <si>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</si>
  <si>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</si>
  <si>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</si>
  <si>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</si>
  <si>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</si>
  <si>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</si>
  <si>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</si>
  <si>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</si>
  <si>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</si>
  <si>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</si>
  <si>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</si>
  <si>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</si>
  <si>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</si>
  <si>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</si>
  <si>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</si>
  <si>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</si>
  <si>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</si>
  <si>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</si>
  <si>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</si>
  <si>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</si>
  <si>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</si>
  <si>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</si>
  <si>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</si>
  <si>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</si>
  <si>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</si>
  <si>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</si>
  <si>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</si>
  <si>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</si>
  <si>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</si>
  <si>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</si>
  <si>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</si>
  <si>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</si>
  <si>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</si>
  <si>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</si>
  <si>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</si>
  <si>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</si>
  <si>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</si>
  <si>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</si>
  <si>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</si>
  <si>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</si>
  <si>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</si>
  <si>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</si>
  <si>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</si>
  <si>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</si>
  <si>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</si>
  <si>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</si>
  <si>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</si>
  <si>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</si>
  <si>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</si>
  <si>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</si>
  <si>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</si>
  <si>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</si>
  <si>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</si>
  <si>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</si>
  <si>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</si>
  <si>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</si>
  <si>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</si>
  <si>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</si>
  <si>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</si>
  <si>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</si>
  <si>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</si>
  <si>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</si>
  <si>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</si>
  <si>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</si>
  <si>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</si>
  <si>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</si>
  <si>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</si>
  <si>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</si>
  <si>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</si>
  <si>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</si>
  <si>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</si>
  <si>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</si>
  <si>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</si>
  <si>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</si>
  <si>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</si>
  <si>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</si>
  <si>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</si>
  <si>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</si>
  <si>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</si>
  <si>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</si>
  <si>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</si>
  <si>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</si>
  <si>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</si>
  <si>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</si>
  <si>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</si>
  <si>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</si>
  <si>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</si>
  <si>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</si>
  <si>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</si>
  <si>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</si>
  <si>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</si>
  <si>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</si>
  <si>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</si>
  <si>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</si>
  <si>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</si>
  <si>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</si>
  <si>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</si>
  <si>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</si>
  <si>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</si>
  <si>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</si>
  <si>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</si>
  <si>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</si>
  <si>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</si>
  <si>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</si>
  <si>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</si>
  <si>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</si>
  <si>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</si>
  <si>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</si>
  <si>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</si>
  <si>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</si>
  <si>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</si>
  <si>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</si>
  <si>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</si>
  <si>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</si>
  <si>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</si>
  <si>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</si>
  <si>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</si>
  <si>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</si>
  <si>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</si>
  <si>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</si>
  <si>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</si>
  <si>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</si>
  <si>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</si>
  <si>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</si>
  <si>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</si>
  <si>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</si>
  <si>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</si>
  <si>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</si>
  <si>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</si>
  <si>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</si>
  <si>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</si>
  <si>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</si>
  <si>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</si>
  <si>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</si>
  <si>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</si>
  <si>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</si>
  <si>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</si>
  <si>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</si>
  <si>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</si>
  <si>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</si>
  <si>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</si>
  <si>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</si>
  <si>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</si>
  <si>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</si>
  <si>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</si>
  <si>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</si>
  <si>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</si>
  <si>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</si>
  <si>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</si>
  <si>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</si>
  <si>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</si>
  <si>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</si>
  <si>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</si>
  <si>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</si>
  <si>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</si>
  <si>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</si>
  <si>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</si>
  <si>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</si>
  <si>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</si>
  <si>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</si>
  <si>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</si>
  <si>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</si>
  <si>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</si>
  <si>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</si>
  <si>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</si>
  <si>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</si>
  <si>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</si>
  <si>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</si>
  <si>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</si>
  <si>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</si>
  <si>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</si>
  <si>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</si>
  <si>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</si>
  <si>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</si>
  <si>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</si>
  <si>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</si>
  <si>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</si>
  <si>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</si>
  <si>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</si>
  <si>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</si>
  <si>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</si>
  <si>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</si>
  <si>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</si>
  <si>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</si>
  <si>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</si>
  <si>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</si>
  <si>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</si>
  <si>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</si>
  <si>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</si>
  <si>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</si>
  <si>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</si>
  <si>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</si>
  <si>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</si>
  <si>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</si>
  <si>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</si>
  <si>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</si>
  <si>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</si>
  <si>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</si>
  <si>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</si>
  <si>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</si>
  <si>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</si>
  <si>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</si>
  <si>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</si>
  <si>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</si>
  <si>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</si>
  <si>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</si>
  <si>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</si>
  <si>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</si>
  <si>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</si>
  <si>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</si>
  <si>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</si>
  <si>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</si>
  <si>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</si>
  <si>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</si>
  <si>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</si>
  <si>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</si>
  <si>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</si>
  <si>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</si>
  <si>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</si>
  <si>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</si>
  <si>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</si>
  <si>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</si>
  <si>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</si>
  <si>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</si>
  <si>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</si>
  <si>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</si>
  <si>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</si>
  <si>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</si>
  <si>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</si>
  <si>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</si>
  <si>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</si>
  <si>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</si>
  <si>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</si>
  <si>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</si>
  <si>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</si>
  <si>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</si>
  <si>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</si>
  <si>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</si>
  <si>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</si>
  <si>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</si>
  <si>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</si>
  <si>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</si>
  <si>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</si>
  <si>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</si>
  <si>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</si>
  <si>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</si>
  <si>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</si>
  <si>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</si>
  <si>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</si>
  <si>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</si>
  <si>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</si>
  <si>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</si>
  <si>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</si>
  <si>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</si>
  <si>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</si>
  <si>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</si>
  <si>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</si>
  <si>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</si>
  <si>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</si>
  <si>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</si>
  <si>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</si>
  <si>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</si>
  <si>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</si>
  <si>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</si>
  <si>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</si>
  <si>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</si>
  <si>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</si>
  <si>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</si>
  <si>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</si>
  <si>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</si>
  <si>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</si>
  <si>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</si>
  <si>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</si>
  <si>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</si>
  <si>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</si>
  <si>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</si>
  <si>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</si>
  <si>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</si>
  <si>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</si>
  <si>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</si>
  <si>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</si>
  <si>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</si>
  <si>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</si>
  <si>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</si>
  <si>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</si>
  <si>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</si>
  <si>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</si>
  <si>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</si>
  <si>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</si>
  <si>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</si>
  <si>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</si>
  <si>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</si>
  <si>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</si>
  <si>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</si>
  <si>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</si>
  <si>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</si>
  <si>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</si>
  <si>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</si>
  <si>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</si>
  <si>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</si>
  <si>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</si>
  <si>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</si>
  <si>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</si>
  <si>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</si>
  <si>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</si>
  <si>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</si>
  <si>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</si>
  <si>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</si>
  <si>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</si>
  <si>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</si>
  <si>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</si>
  <si>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</si>
  <si>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</si>
  <si>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</si>
  <si>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</si>
  <si>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</si>
  <si>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</si>
  <si>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</si>
  <si>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</si>
  <si>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</si>
  <si>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</si>
  <si>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</si>
  <si>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</si>
  <si>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</si>
  <si>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</si>
  <si>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</si>
  <si>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</si>
  <si>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</si>
  <si>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</si>
  <si>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</si>
  <si>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</si>
  <si>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</si>
  <si>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</si>
  <si>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</si>
  <si>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</si>
  <si>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</si>
  <si>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</si>
  <si>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</si>
  <si>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</si>
  <si>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</si>
  <si>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</si>
  <si>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</si>
  <si>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</si>
  <si>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</si>
  <si>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</si>
  <si>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</si>
  <si>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</si>
  <si>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</si>
  <si>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</si>
  <si>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</si>
  <si>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</si>
  <si>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</si>
  <si>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</si>
  <si>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</si>
  <si>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</si>
  <si>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</si>
  <si>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</si>
  <si>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</si>
  <si>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</si>
  <si>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</si>
  <si>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</si>
  <si>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</si>
  <si>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</si>
  <si>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</si>
  <si>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</si>
  <si>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</si>
  <si>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</si>
  <si>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</si>
  <si>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</si>
  <si>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</si>
  <si>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</si>
  <si>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</si>
  <si>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</si>
  <si>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</si>
  <si>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</si>
  <si>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</si>
  <si>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</si>
  <si>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</si>
  <si>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</si>
  <si>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</si>
  <si>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</si>
  <si>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</si>
  <si>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</si>
  <si>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</si>
  <si>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</si>
  <si>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</si>
  <si>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</si>
  <si>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</si>
  <si>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</si>
  <si>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</si>
  <si>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</si>
  <si>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</si>
  <si>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</si>
  <si>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</si>
  <si>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</si>
  <si>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</si>
  <si>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</si>
  <si>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</si>
  <si>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</si>
  <si>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</si>
  <si>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</si>
  <si>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</si>
  <si>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</si>
  <si>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</si>
  <si>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</si>
  <si>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</si>
  <si>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</si>
  <si>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</si>
  <si>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</si>
  <si>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</si>
  <si>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</si>
  <si>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</si>
  <si>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</si>
  <si>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</si>
  <si>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</si>
  <si>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</si>
  <si>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</si>
  <si>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</si>
  <si>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</si>
  <si>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</si>
  <si>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</si>
  <si>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</si>
  <si>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</si>
  <si>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</si>
  <si>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</si>
  <si>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</si>
  <si>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</si>
  <si>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</si>
  <si>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</si>
  <si>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</si>
  <si>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</si>
  <si>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</si>
  <si>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</si>
  <si>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</si>
  <si>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</si>
  <si>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</si>
  <si>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</si>
  <si>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</si>
  <si>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</si>
  <si>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</si>
  <si>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</si>
  <si>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</si>
  <si>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</si>
  <si>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</si>
  <si>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</si>
  <si>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</si>
  <si>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</si>
  <si>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</si>
  <si>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</si>
  <si>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</si>
  <si>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</si>
  <si>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</si>
  <si>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</si>
  <si>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</si>
  <si>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</si>
  <si>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</si>
  <si>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</si>
  <si>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</si>
  <si>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</si>
  <si>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</si>
  <si>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</si>
  <si>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</si>
  <si>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</si>
  <si>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</si>
  <si>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</si>
  <si>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</si>
  <si>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</si>
  <si>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</si>
  <si>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</si>
  <si>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</si>
  <si>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</si>
  <si>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</si>
  <si>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</si>
  <si>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</si>
  <si>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</si>
  <si>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</si>
  <si>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</si>
  <si>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</si>
  <si>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</si>
  <si>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</si>
  <si>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</si>
  <si>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</si>
  <si>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</si>
  <si>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</si>
  <si>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</si>
  <si>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</si>
  <si>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</si>
  <si>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</si>
  <si>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</si>
  <si>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</si>
  <si>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</si>
  <si>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</si>
  <si>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</si>
  <si>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</si>
  <si>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</si>
  <si>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</si>
  <si>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</si>
  <si>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</si>
  <si>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</si>
  <si>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</si>
  <si>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</si>
  <si>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</si>
  <si>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</si>
  <si>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</si>
  <si>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</si>
  <si>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</si>
  <si>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</si>
  <si>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</si>
  <si>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</si>
  <si>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</si>
  <si>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</si>
  <si>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</si>
  <si>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</si>
  <si>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</si>
  <si>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</si>
  <si>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</si>
  <si>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</si>
  <si>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</si>
  <si>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</si>
  <si>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</si>
  <si>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</si>
  <si>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</si>
  <si>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</si>
  <si>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</si>
  <si>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</si>
  <si>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</si>
  <si>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</si>
  <si>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</si>
  <si>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</si>
  <si>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</si>
  <si>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</si>
  <si>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</si>
  <si>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</si>
  <si>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</si>
  <si>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</si>
  <si>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</si>
  <si>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</si>
  <si>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</si>
  <si>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</si>
  <si>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</si>
  <si>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</si>
  <si>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</si>
  <si>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</si>
  <si>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</si>
  <si>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</si>
  <si>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</si>
  <si>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</si>
  <si>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</si>
  <si>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</si>
  <si>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</si>
  <si>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</si>
  <si>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</si>
  <si>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</si>
  <si>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</si>
  <si>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</si>
  <si>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</si>
  <si>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</si>
  <si>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</si>
  <si>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</si>
  <si>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</si>
  <si>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</si>
  <si>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</si>
  <si>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</si>
  <si>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</si>
  <si>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</si>
  <si>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</si>
  <si>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</si>
  <si>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</si>
  <si>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</si>
  <si>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</si>
  <si>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</si>
  <si>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</si>
  <si>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</si>
  <si>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</si>
  <si>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</si>
  <si>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</si>
  <si>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</si>
  <si>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</si>
  <si>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</si>
  <si>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</si>
  <si>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</si>
  <si>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</si>
  <si>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</si>
  <si>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</si>
  <si>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</si>
  <si>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</si>
  <si>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</si>
  <si>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</si>
  <si>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</si>
  <si>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</si>
  <si>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</si>
  <si>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</si>
  <si>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</si>
  <si>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</si>
  <si>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</si>
  <si>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</si>
  <si>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</si>
  <si>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</si>
  <si>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</si>
  <si>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</si>
  <si>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</si>
  <si>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</si>
  <si>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</si>
  <si>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</si>
  <si>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</si>
  <si>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</si>
  <si>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</si>
  <si>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</si>
  <si>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</si>
  <si>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</si>
  <si>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</si>
  <si>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</si>
  <si>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</si>
  <si>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</si>
  <si>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</si>
  <si>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</si>
  <si>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</si>
  <si>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</si>
  <si>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</si>
  <si>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</si>
  <si>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</si>
  <si>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</si>
  <si>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</si>
  <si>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</si>
  <si>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</si>
  <si>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</si>
  <si>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</si>
  <si>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</si>
  <si>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</si>
  <si>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</si>
  <si>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</si>
  <si>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</si>
  <si>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</si>
  <si>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</si>
  <si>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</si>
  <si>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</si>
  <si>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</si>
  <si>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</si>
  <si>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</si>
  <si>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</si>
  <si>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</si>
  <si>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</si>
  <si>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</si>
  <si>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</si>
  <si>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</si>
  <si>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</si>
  <si>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</si>
  <si>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</si>
  <si>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</si>
  <si>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</si>
  <si>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</si>
  <si>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</si>
  <si>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</si>
  <si>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</si>
  <si>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</si>
  <si>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</si>
  <si>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</si>
  <si>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</si>
  <si>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</si>
  <si>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</si>
  <si>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</si>
  <si>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</si>
  <si>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</si>
  <si>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</si>
  <si>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</si>
  <si>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</si>
  <si>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</si>
  <si>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</si>
  <si>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</si>
  <si>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</si>
  <si>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</si>
  <si>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</si>
  <si>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</si>
  <si>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</si>
  <si>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</si>
  <si>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</si>
  <si>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</si>
  <si>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</si>
  <si>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</si>
  <si>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</si>
  <si>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</si>
  <si>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</si>
  <si>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</si>
  <si>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</si>
  <si>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</si>
  <si>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</si>
  <si>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</si>
  <si>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</si>
  <si>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</si>
  <si>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</si>
  <si>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</si>
  <si>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</si>
  <si>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</si>
  <si>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</si>
  <si>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</si>
  <si>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</si>
  <si>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</si>
  <si>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</si>
  <si>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</si>
  <si>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</si>
  <si>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</si>
  <si>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</si>
  <si>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</si>
  <si>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</si>
  <si>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</si>
  <si>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</si>
  <si>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</si>
  <si>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</si>
  <si>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</si>
  <si>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</si>
  <si>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</si>
  <si>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</si>
  <si>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</si>
  <si>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</si>
  <si>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</si>
  <si>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</si>
  <si>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</si>
  <si>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</si>
  <si>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</si>
  <si>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</si>
  <si>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</si>
  <si>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</si>
  <si>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</si>
  <si>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</si>
  <si>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</si>
  <si>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</si>
  <si>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</si>
  <si>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</si>
  <si>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</si>
  <si>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</si>
  <si>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</si>
  <si>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</si>
  <si>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</si>
  <si>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</si>
  <si>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</si>
  <si>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</si>
  <si>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</si>
  <si>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</si>
  <si>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</si>
  <si>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</si>
  <si>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</si>
  <si>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</si>
  <si>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</si>
  <si>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</si>
  <si>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</si>
  <si>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</si>
  <si>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</si>
  <si>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</si>
  <si>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</si>
  <si>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</si>
  <si>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</si>
  <si>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</si>
  <si>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</si>
  <si>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</si>
  <si>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</si>
  <si>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</si>
  <si>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</si>
  <si>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</si>
  <si>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</si>
  <si>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</si>
  <si>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</si>
  <si>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</si>
  <si>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</si>
  <si>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</si>
  <si>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</si>
  <si>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</si>
  <si>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</si>
  <si>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</si>
  <si>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</si>
  <si>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</si>
  <si>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</si>
  <si>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</si>
  <si>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</si>
  <si>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</si>
  <si>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</si>
  <si>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</si>
  <si>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</si>
  <si>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</si>
  <si>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</si>
  <si>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</si>
  <si>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</si>
  <si>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</si>
  <si>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</si>
  <si>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</si>
  <si>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</si>
  <si>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</si>
  <si>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</si>
  <si>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</si>
  <si>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</si>
  <si>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</si>
  <si>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</si>
  <si>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</si>
  <si>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</si>
  <si>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</si>
  <si>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</si>
  <si>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</si>
  <si>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</si>
  <si>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</si>
  <si>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</si>
  <si>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</si>
  <si>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</si>
  <si>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</si>
  <si>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</si>
  <si>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</si>
  <si>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</si>
  <si>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</si>
  <si>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</si>
  <si>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</si>
  <si>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</si>
  <si>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</si>
  <si>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</si>
  <si>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</si>
  <si>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</si>
  <si>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</si>
  <si>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</si>
  <si>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</si>
  <si>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</si>
  <si>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</si>
  <si>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</si>
  <si>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</si>
  <si>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</si>
  <si>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</si>
  <si>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</si>
  <si>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</si>
  <si>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</si>
  <si>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</si>
  <si>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</si>
  <si>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</si>
  <si>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</si>
  <si>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</si>
  <si>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</si>
  <si>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</si>
  <si>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</si>
  <si>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</si>
  <si>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</si>
  <si>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</si>
  <si>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</si>
  <si>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</si>
  <si>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</si>
  <si>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</si>
  <si>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</si>
  <si>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</si>
  <si>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</si>
  <si>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</si>
  <si>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</si>
  <si>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</si>
  <si>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</si>
  <si>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</si>
  <si>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</si>
  <si>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</si>
  <si>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</si>
  <si>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</si>
  <si>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</si>
  <si>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</si>
  <si>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</si>
  <si>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</si>
  <si>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</si>
  <si>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</si>
  <si>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</si>
  <si>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</si>
  <si>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</si>
  <si>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</si>
  <si>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</si>
  <si>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</si>
  <si>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</si>
  <si>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</si>
  <si>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</si>
  <si>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</si>
  <si>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</si>
  <si>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</si>
  <si>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</si>
  <si>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</si>
  <si>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</si>
  <si>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</si>
  <si>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</si>
  <si>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</si>
  <si>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</si>
  <si>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</si>
  <si>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</si>
  <si>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</si>
  <si>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</si>
  <si>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</si>
  <si>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</si>
  <si>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</si>
  <si>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</si>
  <si>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</si>
  <si>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</si>
  <si>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</si>
  <si>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</si>
  <si>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</si>
  <si>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</si>
  <si>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</si>
  <si>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</si>
  <si>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</si>
  <si>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</si>
  <si>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</si>
  <si>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</si>
  <si>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</si>
  <si>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</si>
  <si>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</si>
  <si>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</si>
  <si>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</si>
  <si>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</si>
  <si>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</si>
  <si>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</si>
  <si>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</si>
  <si>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</si>
  <si>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</si>
  <si>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</si>
  <si>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</si>
  <si>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</si>
  <si>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</si>
  <si>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</si>
  <si>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</si>
  <si>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</si>
  <si>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</si>
  <si>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</si>
  <si>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</si>
  <si>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</si>
  <si>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</si>
  <si>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</si>
  <si>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</si>
  <si>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</si>
  <si>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</si>
  <si>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</si>
  <si>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</si>
  <si>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</si>
  <si>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</si>
  <si>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</si>
  <si>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</si>
  <si>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</si>
  <si>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</si>
  <si>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</si>
  <si>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</si>
  <si>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</si>
  <si>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</si>
  <si>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</si>
  <si>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</si>
  <si>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</si>
  <si>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</si>
  <si>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</si>
  <si>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</si>
  <si>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</si>
  <si>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</si>
  <si>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</si>
  <si>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</si>
  <si>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</si>
  <si>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</si>
  <si>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</si>
  <si>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</si>
  <si>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</si>
  <si>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</si>
  <si>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</si>
  <si>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</si>
  <si>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</si>
  <si>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</si>
  <si>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</si>
  <si>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</si>
  <si>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</si>
  <si>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</si>
  <si>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</si>
  <si>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</si>
  <si>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</si>
  <si>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</si>
  <si>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</si>
  <si>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</si>
  <si>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</si>
  <si>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</si>
  <si>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</si>
  <si>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</si>
  <si>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</si>
  <si>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</si>
  <si>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</si>
  <si>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</si>
  <si>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</si>
  <si>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</si>
  <si>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</si>
  <si>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</si>
  <si>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</si>
  <si>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</si>
  <si>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</si>
  <si>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</si>
  <si>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</si>
  <si>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</si>
  <si>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</si>
  <si>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</si>
  <si>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</si>
  <si>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</si>
  <si>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</si>
  <si>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</si>
  <si>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</si>
  <si>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</si>
  <si>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</si>
  <si>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</si>
  <si>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</si>
  <si>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</si>
  <si>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</si>
  <si>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</si>
  <si>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</si>
  <si>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</si>
  <si>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</si>
  <si>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</si>
  <si>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</si>
  <si>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</si>
  <si>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</si>
  <si>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</si>
  <si>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</si>
  <si>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</si>
  <si>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</si>
  <si>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</si>
  <si>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</si>
  <si>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</si>
  <si>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</si>
  <si>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</si>
  <si>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</si>
  <si>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</si>
  <si>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</si>
  <si>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</si>
  <si>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</si>
  <si>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</si>
  <si>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</si>
  <si>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</si>
  <si>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</si>
  <si>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</si>
  <si>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</si>
  <si>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</si>
  <si>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</si>
  <si>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</si>
  <si>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</si>
  <si>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</si>
  <si>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</si>
  <si>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</si>
  <si>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</si>
  <si>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</si>
  <si>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</si>
  <si>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</si>
  <si>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</si>
  <si>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</si>
  <si>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</si>
  <si>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</si>
  <si>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</si>
  <si>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</si>
  <si>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</si>
  <si>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</si>
  <si>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</si>
  <si>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</si>
  <si>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</si>
  <si>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</si>
  <si>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</si>
  <si>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</si>
  <si>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</si>
  <si>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</si>
  <si>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</si>
  <si>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</si>
  <si>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</si>
  <si>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</si>
  <si>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</si>
  <si>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</si>
  <si>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</si>
  <si>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</si>
  <si>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</si>
  <si>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</si>
  <si>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</si>
  <si>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</si>
  <si>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</si>
  <si>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</si>
  <si>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</si>
  <si>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</si>
  <si>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</si>
  <si>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</si>
  <si>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</si>
  <si>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</si>
  <si>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</si>
  <si>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</si>
  <si>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</si>
  <si>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</si>
  <si>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</si>
  <si>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</si>
  <si>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</si>
  <si>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</si>
  <si>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</si>
  <si>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</si>
  <si>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</si>
  <si>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</si>
  <si>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</si>
  <si>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</si>
  <si>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</si>
  <si>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</si>
  <si>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</si>
  <si>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</si>
  <si>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</si>
  <si>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</si>
  <si>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</si>
  <si>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</si>
  <si>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</si>
  <si>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</si>
  <si>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</si>
  <si>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</si>
  <si>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</si>
  <si>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</si>
  <si>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</si>
  <si>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</si>
  <si>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</si>
  <si>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</si>
  <si>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</si>
  <si>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</si>
  <si>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</si>
  <si>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</si>
  <si>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</si>
  <si>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</si>
  <si>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</si>
  <si>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</si>
  <si>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</si>
  <si>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</si>
  <si>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</si>
  <si>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</si>
  <si>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</si>
  <si>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</si>
  <si>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</si>
  <si>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</si>
  <si>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</si>
  <si>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</si>
  <si>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</si>
  <si>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</si>
  <si>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</si>
  <si>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</si>
  <si>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</si>
  <si>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</si>
  <si>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</si>
  <si>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</si>
  <si>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</si>
  <si>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</si>
  <si>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</si>
  <si>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</si>
  <si>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</si>
  <si>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</si>
  <si>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</si>
  <si>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</si>
  <si>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</si>
  <si>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</si>
  <si>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</si>
  <si>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</si>
  <si>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</si>
  <si>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</si>
  <si>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</si>
  <si>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</si>
  <si>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</si>
  <si>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</si>
  <si>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</si>
  <si>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</si>
  <si>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</si>
  <si>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</si>
  <si>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</si>
  <si>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</si>
  <si>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</si>
  <si>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</si>
  <si>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</si>
  <si>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</si>
  <si>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</si>
  <si>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</si>
  <si>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</si>
  <si>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</si>
  <si>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</si>
  <si>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</si>
  <si>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</si>
  <si>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</si>
  <si>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</si>
  <si>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</si>
  <si>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</si>
  <si>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</si>
  <si>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</si>
  <si>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</si>
  <si>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</si>
  <si>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</si>
  <si>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</si>
  <si>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</si>
  <si>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</si>
  <si>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</si>
  <si>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</si>
  <si>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</si>
  <si>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</si>
  <si>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</si>
  <si>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</si>
  <si>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</si>
  <si>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</si>
  <si>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</si>
  <si>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</si>
  <si>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</si>
  <si>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</si>
  <si>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</si>
  <si>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</si>
  <si>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</si>
  <si>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</si>
  <si>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</si>
  <si>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</si>
  <si>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</si>
  <si>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</si>
  <si>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</si>
  <si>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</si>
  <si>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</si>
  <si>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</si>
  <si>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</si>
  <si>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</si>
  <si>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</si>
  <si>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</si>
  <si>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</si>
  <si>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</si>
  <si>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</si>
  <si>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</si>
  <si>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</si>
  <si>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</si>
  <si>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</si>
  <si>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</si>
  <si>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</si>
  <si>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</si>
  <si>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</si>
  <si>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</si>
  <si>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</si>
  <si>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</si>
  <si>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</si>
  <si>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</si>
  <si>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</si>
  <si>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</si>
  <si>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</si>
  <si>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</si>
  <si>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</si>
  <si>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</si>
  <si>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</si>
  <si>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</si>
  <si>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</si>
  <si>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</si>
  <si>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</si>
  <si>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</si>
  <si>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</si>
  <si>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</si>
  <si>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</si>
  <si>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</si>
  <si>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</si>
  <si>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</si>
  <si>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</si>
  <si>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</si>
  <si>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</si>
  <si>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</si>
  <si>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</si>
  <si>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</si>
  <si>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</si>
  <si>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</si>
  <si>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</si>
  <si>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</si>
  <si>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</si>
  <si>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</si>
  <si>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</si>
  <si>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</si>
  <si>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</si>
  <si>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</si>
  <si>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</si>
  <si>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</si>
  <si>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</si>
  <si>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</si>
  <si>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</si>
  <si>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</si>
  <si>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</si>
  <si>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</si>
  <si>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</si>
  <si>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</si>
  <si>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</si>
  <si>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</si>
  <si>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</si>
  <si>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</si>
  <si>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</si>
  <si>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</si>
  <si>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</si>
  <si>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</si>
  <si>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</si>
  <si>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</si>
  <si>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</si>
  <si>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</si>
  <si>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</si>
  <si>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</si>
  <si>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</si>
  <si>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</si>
  <si>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</si>
  <si>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</si>
  <si>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</si>
  <si>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</si>
  <si>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</si>
  <si>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</si>
  <si>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</si>
  <si>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</si>
  <si>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</si>
  <si>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</si>
  <si>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</si>
  <si>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</si>
  <si>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</si>
  <si>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</si>
  <si>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</si>
  <si>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</si>
  <si>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</si>
  <si>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</si>
  <si>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</si>
  <si>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</si>
  <si>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</si>
  <si>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</si>
  <si>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</si>
  <si>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</si>
  <si>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</si>
  <si>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</si>
  <si>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</si>
  <si>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</si>
  <si>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</si>
  <si>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</si>
  <si>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</si>
  <si>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</si>
  <si>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</si>
  <si>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</si>
  <si>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</si>
  <si>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</si>
  <si>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</si>
  <si>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</si>
  <si>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</si>
  <si>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</si>
  <si>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</si>
  <si>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</si>
  <si>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</si>
  <si>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</si>
  <si>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</si>
  <si>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</si>
  <si>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</si>
  <si>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</si>
  <si>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</si>
  <si>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</si>
  <si>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</si>
  <si>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</si>
  <si>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</si>
  <si>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</si>
  <si>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</si>
  <si>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</si>
  <si>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</si>
  <si>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</si>
  <si>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</si>
  <si>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</si>
  <si>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</si>
  <si>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</si>
  <si>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</si>
  <si>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</si>
  <si>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</si>
  <si>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</si>
  <si>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</si>
  <si>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</si>
  <si>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</si>
  <si>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</si>
  <si>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</si>
  <si>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</si>
  <si>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</si>
  <si>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</si>
  <si>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</si>
  <si>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</si>
  <si>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</si>
  <si>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</si>
  <si>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</si>
  <si>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</si>
  <si>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</si>
  <si>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</si>
  <si>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</si>
  <si>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</si>
  <si>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</si>
  <si>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</si>
  <si>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</si>
  <si>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</si>
  <si>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</si>
  <si>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</si>
  <si>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</si>
  <si>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</si>
  <si>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</si>
  <si>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</si>
  <si>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</si>
  <si>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</si>
  <si>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</si>
  <si>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</si>
  <si>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</si>
  <si>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</si>
  <si>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</si>
  <si>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</si>
  <si>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</si>
  <si>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</si>
  <si>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</si>
  <si>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</si>
  <si>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</si>
  <si>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</si>
  <si>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</si>
  <si>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</si>
  <si>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</si>
  <si>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</si>
  <si>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</si>
  <si>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</si>
  <si>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</si>
  <si>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</si>
  <si>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</si>
  <si>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</si>
  <si>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</si>
  <si>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</si>
  <si>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</si>
  <si>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</si>
  <si>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</si>
  <si>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</si>
  <si>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</si>
  <si>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</si>
  <si>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</si>
  <si>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</si>
  <si>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</si>
  <si>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</si>
  <si>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</si>
  <si>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</si>
  <si>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</si>
  <si>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</si>
  <si>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</si>
  <si>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</si>
  <si>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</si>
  <si>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</si>
  <si>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</si>
  <si>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</si>
  <si>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</si>
  <si>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</si>
  <si>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</si>
  <si>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</si>
  <si>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</si>
  <si>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</si>
  <si>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</si>
  <si>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</si>
  <si>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</si>
  <si>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</si>
  <si>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</si>
  <si>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</si>
  <si>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</si>
  <si>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</si>
  <si>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</si>
  <si>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</si>
  <si>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</si>
  <si>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</si>
  <si>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</si>
  <si>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</si>
  <si>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</si>
  <si>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</si>
  <si>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</si>
  <si>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</si>
  <si>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</si>
  <si>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</si>
  <si>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</si>
  <si>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</si>
  <si>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</si>
  <si>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</si>
  <si>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</si>
  <si>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</si>
  <si>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</si>
  <si>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</si>
  <si>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</si>
  <si>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</si>
  <si>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</si>
  <si>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</si>
  <si>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</si>
  <si>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</si>
  <si>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</si>
  <si>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</si>
  <si>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</si>
  <si>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</si>
  <si>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</si>
  <si>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</si>
  <si>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</si>
  <si>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</si>
  <si>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</si>
  <si>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</si>
  <si>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</si>
  <si>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</si>
  <si>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</si>
  <si>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</si>
  <si>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</si>
  <si>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</si>
  <si>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</si>
  <si>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</si>
  <si>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</si>
  <si>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</si>
  <si>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</si>
  <si>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</si>
  <si>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</si>
  <si>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</si>
  <si>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</si>
  <si>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</si>
  <si>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</si>
  <si>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</si>
  <si>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</si>
  <si>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</si>
  <si>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</si>
  <si>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</si>
  <si>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</si>
  <si>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</si>
  <si>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</si>
  <si>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</si>
  <si>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</si>
  <si>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</si>
  <si>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</si>
  <si>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</si>
  <si>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</si>
  <si>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</si>
  <si>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</si>
  <si>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</si>
  <si>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</si>
  <si>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</si>
  <si>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</si>
  <si>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</si>
  <si>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</si>
  <si>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</si>
  <si>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</si>
  <si>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</si>
  <si>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</si>
  <si>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</si>
  <si>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</si>
  <si>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</si>
  <si>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</si>
  <si>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</si>
  <si>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</si>
  <si>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</si>
  <si>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</si>
  <si>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</si>
  <si>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</si>
  <si>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</si>
  <si>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</si>
  <si>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</si>
  <si>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</si>
  <si>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</si>
  <si>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</si>
  <si>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</si>
  <si>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</si>
  <si>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</si>
  <si>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</si>
  <si>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</si>
  <si>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</si>
  <si>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</si>
  <si>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</si>
  <si>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</si>
  <si>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</si>
  <si>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</si>
  <si>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</si>
  <si>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</si>
  <si>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</si>
  <si>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</si>
  <si>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</si>
  <si>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</si>
  <si>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</si>
  <si>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</si>
  <si>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</si>
  <si>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</si>
  <si>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</si>
  <si>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</si>
  <si>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</si>
  <si>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</si>
  <si>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</si>
  <si>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</si>
  <si>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</si>
  <si>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</si>
  <si>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</si>
  <si>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</si>
  <si>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</si>
  <si>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</si>
  <si>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</si>
  <si>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</si>
  <si>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</si>
  <si>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</si>
  <si>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</si>
  <si>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</si>
  <si>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</si>
  <si>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</si>
  <si>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</si>
  <si>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</si>
  <si>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</si>
  <si>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</si>
  <si>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</si>
  <si>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</si>
  <si>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</si>
  <si>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</si>
  <si>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</si>
  <si>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</si>
  <si>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</si>
  <si>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</si>
  <si>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</si>
  <si>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</si>
  <si>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</si>
  <si>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</si>
  <si>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</si>
  <si>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</si>
  <si>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</si>
  <si>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</si>
  <si>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</si>
  <si>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</si>
  <si>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</si>
  <si>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</si>
  <si>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</si>
  <si>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</si>
  <si>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</si>
  <si>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</si>
  <si>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</si>
  <si>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</si>
  <si>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</si>
  <si>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</si>
  <si>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</si>
  <si>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</si>
  <si>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</si>
  <si>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</si>
  <si>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</si>
  <si>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</si>
  <si>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</si>
  <si>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</si>
  <si>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</si>
  <si>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</si>
  <si>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</si>
  <si>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</si>
  <si>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</si>
  <si>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</si>
  <si>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</si>
  <si>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</si>
  <si>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</si>
  <si>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</si>
  <si>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</si>
  <si>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</si>
  <si>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</si>
  <si>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</si>
  <si>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</si>
  <si>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</si>
  <si>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</si>
  <si>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</si>
  <si>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</si>
  <si>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</si>
  <si>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</si>
  <si>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</si>
  <si>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</si>
  <si>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</si>
  <si>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</si>
  <si>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</si>
  <si>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</si>
  <si>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</si>
  <si>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</si>
  <si>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</si>
  <si>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</si>
  <si>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</si>
  <si>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</si>
  <si>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</si>
  <si>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</si>
  <si>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</si>
  <si>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</si>
  <si>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</si>
  <si>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</si>
  <si>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</si>
  <si>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</si>
  <si>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</si>
  <si>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</si>
  <si>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</si>
  <si>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</si>
  <si>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</si>
  <si>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</si>
  <si>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</si>
  <si>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</si>
  <si>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</si>
  <si>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</si>
  <si>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</si>
  <si>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</si>
  <si>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</si>
  <si>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</si>
  <si>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</si>
  <si>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</si>
  <si>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</si>
  <si>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</si>
  <si>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</si>
  <si>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</si>
  <si>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</si>
  <si>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</si>
  <si>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</si>
  <si>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</si>
  <si>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</si>
  <si>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</si>
  <si>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</si>
  <si>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</si>
  <si>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</si>
  <si>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</si>
  <si>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</si>
  <si>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</si>
  <si>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</si>
  <si>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</si>
  <si>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</si>
  <si>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</si>
  <si>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</si>
  <si>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</si>
  <si>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</si>
  <si>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</si>
  <si>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</si>
  <si>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</si>
  <si>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</si>
  <si>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</si>
  <si>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</si>
  <si>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</si>
  <si>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</si>
  <si>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</si>
  <si>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</si>
  <si>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</si>
  <si>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</si>
  <si>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</si>
  <si>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</si>
  <si>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</si>
  <si>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</si>
  <si>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</si>
  <si>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</si>
  <si>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</si>
  <si>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</si>
  <si>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</si>
  <si>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</si>
  <si>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</si>
  <si>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</si>
  <si>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</si>
  <si>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</si>
  <si>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</si>
  <si>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</si>
  <si>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</si>
  <si>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</si>
  <si>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</si>
  <si>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</si>
  <si>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</si>
  <si>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</si>
  <si>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</si>
  <si>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</si>
  <si>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</si>
  <si>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</si>
  <si>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</si>
  <si>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</si>
  <si>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</si>
  <si>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</si>
  <si>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</si>
  <si>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</si>
  <si>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</si>
  <si>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</si>
  <si>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</si>
  <si>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</si>
  <si>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</si>
  <si>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</si>
  <si>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</si>
  <si>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</si>
  <si>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</si>
  <si>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</si>
  <si>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</si>
  <si>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</si>
  <si>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</si>
  <si>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</si>
  <si>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</si>
  <si>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</si>
  <si>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</si>
  <si>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</si>
  <si>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</si>
  <si>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</si>
  <si>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</si>
  <si>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</si>
  <si>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</si>
  <si>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</si>
  <si>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</si>
  <si>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</si>
  <si>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</si>
  <si>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</si>
  <si>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</si>
  <si>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</si>
  <si>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</si>
  <si>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</si>
  <si>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</si>
  <si>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</si>
  <si>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</si>
  <si>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</si>
  <si>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</si>
  <si>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</si>
  <si>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</si>
  <si>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</si>
  <si>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</si>
  <si>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</si>
  <si>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</si>
  <si>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</si>
  <si>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</si>
  <si>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</si>
  <si>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</si>
  <si>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</si>
  <si>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</si>
  <si>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</si>
  <si>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</si>
  <si>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</si>
  <si>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</si>
  <si>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</si>
  <si>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</si>
  <si>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</si>
  <si>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</si>
  <si>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</si>
  <si>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</si>
  <si>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</si>
  <si>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</si>
  <si>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</si>
  <si>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</si>
  <si>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</si>
  <si>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</si>
  <si>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</si>
  <si>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</si>
  <si>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</si>
  <si>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</si>
  <si>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</si>
  <si>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</si>
  <si>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</si>
  <si>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</si>
  <si>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</si>
  <si>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</si>
  <si>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</si>
  <si>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</si>
  <si>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</si>
  <si>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</si>
  <si>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</si>
  <si>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</si>
  <si>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</si>
  <si>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</si>
  <si>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</si>
  <si>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</si>
  <si>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</si>
  <si>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</si>
  <si>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</si>
  <si>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</si>
  <si>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</si>
  <si>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</si>
  <si>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</si>
  <si>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</si>
  <si>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</si>
  <si>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</si>
  <si>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</si>
  <si>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</si>
  <si>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</si>
  <si>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</si>
  <si>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</si>
  <si>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</si>
  <si>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</si>
  <si>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</si>
  <si>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</si>
  <si>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</si>
  <si>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</si>
  <si>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</si>
  <si>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</si>
  <si>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</si>
  <si>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</si>
  <si>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</si>
  <si>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</si>
  <si>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</si>
  <si>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</si>
  <si>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</si>
  <si>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</si>
  <si>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</si>
  <si>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</si>
  <si>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</si>
  <si>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</si>
  <si>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</si>
  <si>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</si>
  <si>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</si>
  <si>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</si>
  <si>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</si>
  <si>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</si>
  <si>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</si>
  <si>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</si>
  <si>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</si>
  <si>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</si>
  <si>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</si>
  <si>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</si>
  <si>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</si>
  <si>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</si>
  <si>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</si>
  <si>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</si>
  <si>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</si>
  <si>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</si>
  <si>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</si>
  <si>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</si>
  <si>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</si>
  <si>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</si>
  <si>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</si>
  <si>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</si>
  <si>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</si>
  <si>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</si>
  <si>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</si>
  <si>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</si>
  <si>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</si>
  <si>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</si>
  <si>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</si>
  <si>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</si>
  <si>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</si>
  <si>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</si>
  <si>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</si>
  <si>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</si>
  <si>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</si>
  <si>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</si>
  <si>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</si>
  <si>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</si>
  <si>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</si>
  <si>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</si>
  <si>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</si>
  <si>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</si>
  <si>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</si>
  <si>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</si>
  <si>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</si>
  <si>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</si>
  <si>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</si>
  <si>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</si>
  <si>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</si>
  <si>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</si>
  <si>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</si>
  <si>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</si>
  <si>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</si>
  <si>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</si>
  <si>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</si>
  <si>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</si>
  <si>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</si>
  <si>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</si>
  <si>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</si>
  <si>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</si>
  <si>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</si>
  <si>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</si>
  <si>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</si>
  <si>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</si>
  <si>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</si>
  <si>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</si>
  <si>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</si>
  <si>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</si>
  <si>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</si>
  <si>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</si>
  <si>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</si>
  <si>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</si>
  <si>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</si>
  <si>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</si>
  <si>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</si>
  <si>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</si>
  <si>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</si>
  <si>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</si>
  <si>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</si>
  <si>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</si>
  <si>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</si>
  <si>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</si>
  <si>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</si>
  <si>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</si>
  <si>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</si>
  <si>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</si>
  <si>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</si>
  <si>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</si>
  <si>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</si>
  <si>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</si>
  <si>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</si>
  <si>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</si>
  <si>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</si>
  <si>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</si>
  <si>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</si>
  <si>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</si>
  <si>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</si>
  <si>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</si>
  <si>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</si>
  <si>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</si>
  <si>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</si>
  <si>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</si>
  <si>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</si>
  <si>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</si>
  <si>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</si>
  <si>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</si>
  <si>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</si>
  <si>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</si>
  <si>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</si>
  <si>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</si>
  <si>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</si>
  <si>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</si>
  <si>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</si>
  <si>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</si>
  <si>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</si>
  <si>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</si>
  <si>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</si>
  <si>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</si>
  <si>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</si>
  <si>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</si>
  <si>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</si>
  <si>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</si>
  <si>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</si>
  <si>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</si>
  <si>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</si>
  <si>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</si>
  <si>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</si>
  <si>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</si>
  <si>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</si>
  <si>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</si>
  <si>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</si>
  <si>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</si>
  <si>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</si>
  <si>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</si>
  <si>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</si>
  <si>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</si>
  <si>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</si>
  <si>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</si>
  <si>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</si>
  <si>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</si>
  <si>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</si>
  <si>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</si>
  <si>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</si>
  <si>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</si>
  <si>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</si>
  <si>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</si>
  <si>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</si>
  <si>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</si>
  <si>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</si>
  <si>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</si>
  <si>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</si>
  <si>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</si>
  <si>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</si>
  <si>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</si>
  <si>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</si>
  <si>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</si>
  <si>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</si>
  <si>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</si>
  <si>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</si>
  <si>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</si>
  <si>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</si>
  <si>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</si>
  <si>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</si>
  <si>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</si>
  <si>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</si>
  <si>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</si>
  <si>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</si>
  <si>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</si>
  <si>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</si>
  <si>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</si>
  <si>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</si>
  <si>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</si>
  <si>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</si>
  <si>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</si>
  <si>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</si>
  <si>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</si>
  <si>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</si>
  <si>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</si>
  <si>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</si>
  <si>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</si>
  <si>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</si>
  <si>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</si>
  <si>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</si>
  <si>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</si>
  <si>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</si>
  <si>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</si>
  <si>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</si>
  <si>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</si>
  <si>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</si>
  <si>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</si>
  <si>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</si>
  <si>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</si>
  <si>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</si>
  <si>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</si>
  <si>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</si>
  <si>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</si>
  <si>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</si>
  <si>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</si>
  <si>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</si>
  <si>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</si>
  <si>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</si>
  <si>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</si>
  <si>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</si>
  <si>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</si>
  <si>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</si>
  <si>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</si>
  <si>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</si>
  <si>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</si>
  <si>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</si>
  <si>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</si>
  <si>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</si>
  <si>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</si>
  <si>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</si>
  <si>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</si>
  <si>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</si>
  <si>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</si>
  <si>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</si>
  <si>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</si>
  <si>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</si>
  <si>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</si>
  <si>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</si>
  <si>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</si>
  <si>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</si>
  <si>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</si>
  <si>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</si>
  <si>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</si>
  <si>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</si>
  <si>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</si>
  <si>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</si>
  <si>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</si>
  <si>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</si>
  <si>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</si>
  <si>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</si>
  <si>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</si>
  <si>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</si>
  <si>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</si>
  <si>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</si>
  <si>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</si>
  <si>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</si>
  <si>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</si>
  <si>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</si>
  <si>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</si>
  <si>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</si>
  <si>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</si>
  <si>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</si>
  <si>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</si>
  <si>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</si>
  <si>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</si>
  <si>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</si>
  <si>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</si>
  <si>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</si>
  <si>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</si>
  <si>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</si>
  <si>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</si>
  <si>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</si>
  <si>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</si>
  <si>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</si>
  <si>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</si>
  <si>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</si>
  <si>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</si>
  <si>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</si>
  <si>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</si>
  <si>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</si>
  <si>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</si>
  <si>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</si>
  <si>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</si>
  <si>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</si>
  <si>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</si>
  <si>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</si>
  <si>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</si>
  <si>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</si>
  <si>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</si>
  <si>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</si>
  <si>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</si>
  <si>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</si>
  <si>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</si>
  <si>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</si>
  <si>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</si>
  <si>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</si>
  <si>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</si>
  <si>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</si>
  <si>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</si>
  <si>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</si>
  <si>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</si>
  <si>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</si>
  <si>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</si>
  <si>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</si>
  <si>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</si>
  <si>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</si>
  <si>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</si>
  <si>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</si>
  <si>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</si>
  <si>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</si>
  <si>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</si>
  <si>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</si>
  <si>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</si>
  <si>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</si>
  <si>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</si>
  <si>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</si>
  <si>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</si>
  <si>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</si>
  <si>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</si>
  <si>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</si>
  <si>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</si>
  <si>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</si>
  <si>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</si>
  <si>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</si>
  <si>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</si>
  <si>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</si>
  <si>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</si>
  <si>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</si>
  <si>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</si>
  <si>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</si>
  <si>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</si>
  <si>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</si>
  <si>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</si>
  <si>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</si>
  <si>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</si>
  <si>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</si>
  <si>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</si>
  <si>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</si>
  <si>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</si>
  <si>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</si>
  <si>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</si>
  <si>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</si>
  <si>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</si>
  <si>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</si>
  <si>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</si>
  <si>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</si>
  <si>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</si>
  <si>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</si>
  <si>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</si>
  <si>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</si>
  <si>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</si>
  <si>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</si>
  <si>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</si>
  <si>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</si>
  <si>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</si>
  <si>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</si>
  <si>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</si>
  <si>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</si>
  <si>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</si>
  <si>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</si>
  <si>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</si>
  <si>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</si>
  <si>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</si>
  <si>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</si>
  <si>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</si>
  <si>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</si>
  <si>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</si>
  <si>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</si>
  <si>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</si>
  <si>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</si>
  <si>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</si>
  <si>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</si>
  <si>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</si>
  <si>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</si>
  <si>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</si>
  <si>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</si>
  <si>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</si>
  <si>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</si>
  <si>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</si>
  <si>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</si>
  <si>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</si>
  <si>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</si>
  <si>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</si>
  <si>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</si>
  <si>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</si>
  <si>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</si>
  <si>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</si>
  <si>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</si>
  <si>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</si>
  <si>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</si>
  <si>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</si>
  <si>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</si>
  <si>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</si>
  <si>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</si>
  <si>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</si>
  <si>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</si>
  <si>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</si>
  <si>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</si>
  <si>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</si>
  <si>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</si>
  <si>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</si>
  <si>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</si>
  <si>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</si>
  <si>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</si>
  <si>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</si>
  <si>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</si>
  <si>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</si>
  <si>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</si>
  <si>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</si>
  <si>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</si>
  <si>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</si>
  <si>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</si>
  <si>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</si>
  <si>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</si>
  <si>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</si>
  <si>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</si>
  <si>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</si>
  <si>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</si>
  <si>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</si>
  <si>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</si>
  <si>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</si>
  <si>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</si>
  <si>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</si>
  <si>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</si>
  <si>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</si>
  <si>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</si>
  <si>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</si>
  <si>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</si>
  <si>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</si>
  <si>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</si>
  <si>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</si>
  <si>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</si>
  <si>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</si>
  <si>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</si>
  <si>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</si>
  <si>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</si>
  <si>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</si>
  <si>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</si>
  <si>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</si>
  <si>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</si>
  <si>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</si>
  <si>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</si>
  <si>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</si>
  <si>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</si>
  <si>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</si>
  <si>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</si>
  <si>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</si>
  <si>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</si>
  <si>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</si>
  <si>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</si>
  <si>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</si>
  <si>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</si>
  <si>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</si>
  <si>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</si>
  <si>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</si>
  <si>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</si>
  <si>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</si>
  <si>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</si>
  <si>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</si>
  <si>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</si>
  <si>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</si>
  <si>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</si>
  <si>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</si>
  <si>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</si>
  <si>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</si>
  <si>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</si>
  <si>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</si>
  <si>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</si>
  <si>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</si>
  <si>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</si>
  <si>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</si>
  <si>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</si>
  <si>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</si>
  <si>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</si>
  <si>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</si>
  <si>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</si>
  <si>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</si>
  <si>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</si>
  <si>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</si>
  <si>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</si>
  <si>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</si>
  <si>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</si>
  <si>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</si>
  <si>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</si>
  <si>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</si>
  <si>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</si>
  <si>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</si>
  <si>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</si>
  <si>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</si>
  <si>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</si>
  <si>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</si>
  <si>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</si>
  <si>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</si>
  <si>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</si>
  <si>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</si>
  <si>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</si>
  <si>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</si>
  <si>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</si>
  <si>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</si>
  <si>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</si>
  <si>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</si>
  <si>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</si>
  <si>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</si>
  <si>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</si>
  <si>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</si>
  <si>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</si>
  <si>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</si>
  <si>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</si>
  <si>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</si>
  <si>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</si>
  <si>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</si>
  <si>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</si>
  <si>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</si>
  <si>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</si>
  <si>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</si>
  <si>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</si>
  <si>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</si>
  <si>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</si>
  <si>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</si>
  <si>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</si>
  <si>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</si>
  <si>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</si>
  <si>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</si>
  <si>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</si>
  <si>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</si>
  <si>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</si>
  <si>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</si>
  <si>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</si>
  <si>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</si>
  <si>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</si>
  <si>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</si>
  <si>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</si>
  <si>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</si>
  <si>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</si>
  <si>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</si>
  <si>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</si>
  <si>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</si>
  <si>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</si>
  <si>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</si>
  <si>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</si>
  <si>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</si>
  <si>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</si>
  <si>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</si>
  <si>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</si>
  <si>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</si>
  <si>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</si>
  <si>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</si>
  <si>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</si>
  <si>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</si>
  <si>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</si>
  <si>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</si>
  <si>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</si>
  <si>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</si>
  <si>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</si>
  <si>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</si>
  <si>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</si>
  <si>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</si>
  <si>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</si>
  <si>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</si>
  <si>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</si>
  <si>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</si>
  <si>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</si>
  <si>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</si>
  <si>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</si>
  <si>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</si>
  <si>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</si>
  <si>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</si>
  <si>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</si>
  <si>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</si>
  <si>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</si>
  <si>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</si>
  <si>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</si>
  <si>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</si>
  <si>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</si>
  <si>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</si>
  <si>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</si>
  <si>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</si>
  <si>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</si>
  <si>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</si>
  <si>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</si>
  <si>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</si>
  <si>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</si>
  <si>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</si>
  <si>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</si>
  <si>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</si>
  <si>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</si>
  <si>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</si>
  <si>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</si>
  <si>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</si>
  <si>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</si>
  <si>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</si>
  <si>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</si>
  <si>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</si>
  <si>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</si>
  <si>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</si>
  <si>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</si>
  <si>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</si>
  <si>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</si>
  <si>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</si>
  <si>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</si>
  <si>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</si>
  <si>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</si>
  <si>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</si>
  <si>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</si>
  <si>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</si>
  <si>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</si>
  <si>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</si>
  <si>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</si>
  <si>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</si>
  <si>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</si>
  <si>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</si>
  <si>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</si>
  <si>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</si>
  <si>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</si>
  <si>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</si>
  <si>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</si>
  <si>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</si>
  <si>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</si>
  <si>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</si>
  <si>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</si>
  <si>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</si>
  <si>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</si>
  <si>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</si>
  <si>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</si>
  <si>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</si>
  <si>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</si>
  <si>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</si>
  <si>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</si>
  <si>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</si>
  <si>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</si>
  <si>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</si>
  <si>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</si>
  <si>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</si>
  <si>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</si>
  <si>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</si>
  <si>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</si>
  <si>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</si>
  <si>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</si>
  <si>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</si>
  <si>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</si>
  <si>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</si>
  <si>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</si>
  <si>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</si>
  <si>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</si>
  <si>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</si>
  <si>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</si>
  <si>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</si>
  <si>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</si>
  <si>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</si>
  <si>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</si>
  <si>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</si>
  <si>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</si>
  <si>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</si>
  <si>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</si>
  <si>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</si>
  <si>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</si>
  <si>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</si>
  <si>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</si>
  <si>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</si>
  <si>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</si>
  <si>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</si>
  <si>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</si>
  <si>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</si>
  <si>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</si>
  <si>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</si>
  <si>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</si>
  <si>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</si>
  <si>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</si>
  <si>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</si>
  <si>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</si>
  <si>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</si>
  <si>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</si>
  <si>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</si>
  <si>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</si>
  <si>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</si>
  <si>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</si>
  <si>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</si>
  <si>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</si>
  <si>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</si>
  <si>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</si>
  <si>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</si>
  <si>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</si>
  <si>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</si>
  <si>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</si>
  <si>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</si>
  <si>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</si>
  <si>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</si>
  <si>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</si>
  <si>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</si>
  <si>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</si>
  <si>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</si>
  <si>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</si>
  <si>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</si>
  <si>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</si>
  <si>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</si>
  <si>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</si>
  <si>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</si>
  <si>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</si>
  <si>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</si>
  <si>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</si>
  <si>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</si>
  <si>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</si>
  <si>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</si>
  <si>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</si>
  <si>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</si>
  <si>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</si>
  <si>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</si>
  <si>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</si>
  <si>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</si>
  <si>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</si>
  <si>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</si>
  <si>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</si>
  <si>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</si>
  <si>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</si>
  <si>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</si>
  <si>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</si>
  <si>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</si>
  <si>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</si>
  <si>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</si>
  <si>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</si>
  <si>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</si>
  <si>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</si>
  <si>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</si>
  <si>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</si>
  <si>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</si>
  <si>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</si>
  <si>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</si>
  <si>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</si>
  <si>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</si>
  <si>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</si>
  <si>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</si>
  <si>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</si>
  <si>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</si>
  <si>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</si>
  <si>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</si>
  <si>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</si>
  <si>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</si>
  <si>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</si>
  <si>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</si>
  <si>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</si>
  <si>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</si>
  <si>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</si>
  <si>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</si>
  <si>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</si>
  <si>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</si>
  <si>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</si>
  <si>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</si>
  <si>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</si>
  <si>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</si>
  <si>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</si>
  <si>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</si>
  <si>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</si>
  <si>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</si>
  <si>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</si>
  <si>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</si>
  <si>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</si>
  <si>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</si>
  <si>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</si>
  <si>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</si>
  <si>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</si>
  <si>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</si>
  <si>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</si>
  <si>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</si>
  <si>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</si>
  <si>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</si>
  <si>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</si>
  <si>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</si>
  <si>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</si>
  <si>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</si>
  <si>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</si>
  <si>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</si>
  <si>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</si>
  <si>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</si>
  <si>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</si>
  <si>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</si>
  <si>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</si>
  <si>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</si>
  <si>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</si>
  <si>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</si>
  <si>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</si>
  <si>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</si>
  <si>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</si>
  <si>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</si>
  <si>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</si>
  <si>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</si>
  <si>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</si>
  <si>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</si>
  <si>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</si>
  <si>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</si>
  <si>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</si>
  <si>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</si>
  <si>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</si>
  <si>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</si>
  <si>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</si>
  <si>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</si>
  <si>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</si>
  <si>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</si>
  <si>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</si>
  <si>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</si>
  <si>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</si>
  <si>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</si>
  <si>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</si>
  <si>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</si>
  <si>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</si>
  <si>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</si>
  <si>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</si>
  <si>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</si>
  <si>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</si>
  <si>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</si>
  <si>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</si>
  <si>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</si>
  <si>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</si>
  <si>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</si>
  <si>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</si>
  <si>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</si>
  <si>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</si>
  <si>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</si>
  <si>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</si>
  <si>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</si>
  <si>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</si>
  <si>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</si>
  <si>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</si>
  <si>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</si>
  <si>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</si>
  <si>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</si>
  <si>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</si>
  <si>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</si>
  <si>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</si>
  <si>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</si>
  <si>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</si>
  <si>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</si>
  <si>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</si>
  <si>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</si>
  <si>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</si>
  <si>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</si>
  <si>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</si>
  <si>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</si>
  <si>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</si>
  <si>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</si>
  <si>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</si>
  <si>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</si>
  <si>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</si>
  <si>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</si>
  <si>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</si>
  <si>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</si>
  <si>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</si>
  <si>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</si>
  <si>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</si>
  <si>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</si>
  <si>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</si>
  <si>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</si>
  <si>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</si>
  <si>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</si>
  <si>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</si>
  <si>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</si>
  <si>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</si>
  <si>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</si>
  <si>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</si>
  <si>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</si>
  <si>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</si>
  <si>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</si>
  <si>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</si>
  <si>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</si>
  <si>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</si>
  <si>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</si>
  <si>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</si>
  <si>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</si>
  <si>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</si>
  <si>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</si>
  <si>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</si>
  <si>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</si>
  <si>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</si>
  <si>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</si>
  <si>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</si>
  <si>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</si>
  <si>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</si>
  <si>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</si>
  <si>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</si>
  <si>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</si>
  <si>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</si>
  <si>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</si>
  <si>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</si>
  <si>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</si>
  <si>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</si>
  <si>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</si>
  <si>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</si>
  <si>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</si>
  <si>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</si>
  <si>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</si>
  <si>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</si>
  <si>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</si>
  <si>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</si>
  <si>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</si>
  <si>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</si>
  <si>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</si>
  <si>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</si>
  <si>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</si>
  <si>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</si>
  <si>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</si>
  <si>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</si>
  <si>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</si>
  <si>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</si>
  <si>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</si>
  <si>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</si>
  <si>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</si>
  <si>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</si>
  <si>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</si>
  <si>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</si>
  <si>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</si>
  <si>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</si>
  <si>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</si>
  <si>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</si>
  <si>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</si>
  <si>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</si>
  <si>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</si>
  <si>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</si>
  <si>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</si>
  <si>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</si>
  <si>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</si>
  <si>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</si>
  <si>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</si>
  <si>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</si>
  <si>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</si>
  <si>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</si>
  <si>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</si>
  <si>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</si>
  <si>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</si>
  <si>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</si>
  <si>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</si>
  <si>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</si>
  <si>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</si>
  <si>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</si>
  <si>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</si>
  <si>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</si>
  <si>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</si>
  <si>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</si>
  <si>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</si>
  <si>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</si>
  <si>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</si>
  <si>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</si>
  <si>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</si>
  <si>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</si>
  <si>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</si>
  <si>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</si>
  <si>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</si>
  <si>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</si>
  <si>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</si>
  <si>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</si>
  <si>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</si>
  <si>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</si>
  <si>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</si>
  <si>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</si>
  <si>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</si>
  <si>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</si>
  <si>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</si>
  <si>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</si>
  <si>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</si>
  <si>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</si>
  <si>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</si>
  <si>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</si>
  <si>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</si>
  <si>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</si>
  <si>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</si>
  <si>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</si>
  <si>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</si>
  <si>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</si>
  <si>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</si>
  <si>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</si>
  <si>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</si>
  <si>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</si>
  <si>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</si>
  <si>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</si>
  <si>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</si>
  <si>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</si>
  <si>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</si>
  <si>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</si>
  <si>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</si>
  <si>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</si>
  <si>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</si>
  <si>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</si>
  <si>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</si>
  <si>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</si>
  <si>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</si>
  <si>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</si>
  <si>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</si>
  <si>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</si>
  <si>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</si>
  <si>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</si>
  <si>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</si>
  <si>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</si>
  <si>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</si>
  <si>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</si>
  <si>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</si>
  <si>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</si>
  <si>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</si>
  <si>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</si>
  <si>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</si>
  <si>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</si>
  <si>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</si>
  <si>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</si>
  <si>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</si>
  <si>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</si>
  <si>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</si>
  <si>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</si>
  <si>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</si>
  <si>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</si>
  <si>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</si>
  <si>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</si>
  <si>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</si>
  <si>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</si>
  <si>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</si>
  <si>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</si>
  <si>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</si>
  <si>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</si>
  <si>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</si>
  <si>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</si>
  <si>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</si>
  <si>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</si>
  <si>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</si>
  <si>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</si>
  <si>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</si>
  <si>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</si>
  <si>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</si>
  <si>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</si>
  <si>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</si>
  <si>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</si>
  <si>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</si>
  <si>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</si>
  <si>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</si>
  <si>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</si>
  <si>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</si>
  <si>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</si>
  <si>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</si>
  <si>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</si>
  <si>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</si>
  <si>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</si>
  <si>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</si>
  <si>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</si>
  <si>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</si>
  <si>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</si>
  <si>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</si>
  <si>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</si>
  <si>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</si>
  <si>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</si>
  <si>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</si>
  <si>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</si>
  <si>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</si>
  <si>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</si>
  <si>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</si>
  <si>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</si>
  <si>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</si>
  <si>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</si>
  <si>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</si>
  <si>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</si>
  <si>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</si>
  <si>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</si>
  <si>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</si>
  <si>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</si>
  <si>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</si>
  <si>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</si>
  <si>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</si>
  <si>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</si>
  <si>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</si>
  <si>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</si>
  <si>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</si>
  <si>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</si>
  <si>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</si>
  <si>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</si>
  <si>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</si>
  <si>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</si>
  <si>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</si>
  <si>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</si>
  <si>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</si>
  <si>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</si>
  <si>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</si>
  <si>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</si>
  <si>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</si>
  <si>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</si>
  <si>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</si>
  <si>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</si>
  <si>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</si>
  <si>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</si>
  <si>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</si>
  <si>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</si>
  <si>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</si>
  <si>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</si>
  <si>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</si>
  <si>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</si>
  <si>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</si>
  <si>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</si>
  <si>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</si>
  <si>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</si>
  <si>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</si>
  <si>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</si>
  <si>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</si>
  <si>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</si>
  <si>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</si>
  <si>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</si>
  <si>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</si>
  <si>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</si>
  <si>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</si>
  <si>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</si>
  <si>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</si>
  <si>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</si>
  <si>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</si>
  <si>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</si>
  <si>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</si>
  <si>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</si>
  <si>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</si>
  <si>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</si>
  <si>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</si>
  <si>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</si>
  <si>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</si>
  <si>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</si>
  <si>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</si>
  <si>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</si>
  <si>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</si>
  <si>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</si>
  <si>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</si>
  <si>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</si>
  <si>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</si>
  <si>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</si>
  <si>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</si>
  <si>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</si>
  <si>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</si>
  <si>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</si>
  <si>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</si>
  <si>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</si>
  <si>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</si>
  <si>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</si>
  <si>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</si>
  <si>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</si>
  <si>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</si>
  <si>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</si>
  <si>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</si>
  <si>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</si>
  <si>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</si>
  <si>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</si>
  <si>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</si>
  <si>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</si>
  <si>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</si>
  <si>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</si>
  <si>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</si>
  <si>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</si>
  <si>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</si>
  <si>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</si>
  <si>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</si>
  <si>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</si>
  <si>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</si>
  <si>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</si>
  <si>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</si>
  <si>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</si>
  <si>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</si>
  <si>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</si>
  <si>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</si>
  <si>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</si>
  <si>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</si>
  <si>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</si>
  <si>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</si>
  <si>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</si>
  <si>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</si>
  <si>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</si>
  <si>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</si>
  <si>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</si>
  <si>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</si>
  <si>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</si>
  <si>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</si>
  <si>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</si>
  <si>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</si>
  <si>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</si>
  <si>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</si>
  <si>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</si>
  <si>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</si>
  <si>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</si>
  <si>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</si>
  <si>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</si>
  <si>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</si>
  <si>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</si>
  <si>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</si>
  <si>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</si>
  <si>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</si>
  <si>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</si>
  <si>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</si>
  <si>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</si>
  <si>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</si>
  <si>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</si>
  <si>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</si>
  <si>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</si>
  <si>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</si>
  <si>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</si>
  <si>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</si>
  <si>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</si>
  <si>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</si>
  <si>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</si>
  <si>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</si>
  <si>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</si>
  <si>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</si>
  <si>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</si>
  <si>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</si>
  <si>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</si>
  <si>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</si>
  <si>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</si>
  <si>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</si>
  <si>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</si>
  <si>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</si>
  <si>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</si>
  <si>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</si>
  <si>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</si>
  <si>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</si>
  <si>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</si>
  <si>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</si>
  <si>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</si>
  <si>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</si>
  <si>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</si>
  <si>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</si>
  <si>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</si>
  <si>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</si>
  <si>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</si>
  <si>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</si>
  <si>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</si>
  <si>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</si>
  <si>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</si>
  <si>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</si>
  <si>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</si>
  <si>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</si>
  <si>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</si>
  <si>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</si>
  <si>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</si>
  <si>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</si>
  <si>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</si>
  <si>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</si>
  <si>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</si>
  <si>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</si>
  <si>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</si>
  <si>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</si>
  <si>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</si>
  <si>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</si>
  <si>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</si>
  <si>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</si>
  <si>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</si>
  <si>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</si>
  <si>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</si>
  <si>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</si>
  <si>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</si>
  <si>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</si>
  <si>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</si>
  <si>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</si>
  <si>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</si>
  <si>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</si>
  <si>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</si>
  <si>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</si>
  <si>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</si>
  <si>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</si>
  <si>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</si>
  <si>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</si>
  <si>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</si>
  <si>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</si>
  <si>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</si>
  <si>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</si>
  <si>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</si>
  <si>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</si>
  <si>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</si>
  <si>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</si>
  <si>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</si>
  <si>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</si>
  <si>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</si>
  <si>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</si>
  <si>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</si>
  <si>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</si>
  <si>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</si>
  <si>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</si>
  <si>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</si>
  <si>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</si>
  <si>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</si>
  <si>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</si>
  <si>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</si>
  <si>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</si>
  <si>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</si>
  <si>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</si>
  <si>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</si>
  <si>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</si>
  <si>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</si>
  <si>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</si>
  <si>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</si>
  <si>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</si>
  <si>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</si>
  <si>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</si>
  <si>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</si>
  <si>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</si>
  <si>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</si>
  <si>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</si>
  <si>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</si>
  <si>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</si>
  <si>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</si>
  <si>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</si>
  <si>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</si>
  <si>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</si>
  <si>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</si>
  <si>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</si>
  <si>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</si>
  <si>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</si>
  <si>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</si>
  <si>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</si>
  <si>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</si>
  <si>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</si>
  <si>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</si>
  <si>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</si>
  <si>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</si>
  <si>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</si>
  <si>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</si>
  <si>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</si>
  <si>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</si>
  <si>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</si>
  <si>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</si>
  <si>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</si>
  <si>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</si>
  <si>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</si>
  <si>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</si>
  <si>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</si>
  <si>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</si>
  <si>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</si>
  <si>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</si>
  <si>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</si>
  <si>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</si>
  <si>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</si>
  <si>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</si>
  <si>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</si>
  <si>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</si>
  <si>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</si>
  <si>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</si>
  <si>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</si>
  <si>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</si>
  <si>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</si>
  <si>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</si>
  <si>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</si>
  <si>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</si>
  <si>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</si>
  <si>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</si>
  <si>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</si>
  <si>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</si>
  <si>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</si>
  <si>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</si>
  <si>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</si>
  <si>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</si>
  <si>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</si>
  <si>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</si>
  <si>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</si>
  <si>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</si>
  <si>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</si>
  <si>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</si>
  <si>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</si>
  <si>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</si>
  <si>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</si>
  <si>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</si>
  <si>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</si>
  <si>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</si>
  <si>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</si>
  <si>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</si>
  <si>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</si>
  <si>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</si>
  <si>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</si>
  <si>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</si>
  <si>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</si>
  <si>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</si>
  <si>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</si>
  <si>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</si>
  <si>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</si>
  <si>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</si>
  <si>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</si>
  <si>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</si>
  <si>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</si>
  <si>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</si>
  <si>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</si>
  <si>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</si>
  <si>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</si>
  <si>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</si>
  <si>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</si>
  <si>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</si>
  <si>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</si>
  <si>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</si>
  <si>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</si>
  <si>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</si>
  <si>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</si>
  <si>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</si>
  <si>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</si>
  <si>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</si>
  <si>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</si>
  <si>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</si>
  <si>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</si>
  <si>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</si>
  <si>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</si>
  <si>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</si>
  <si>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</si>
  <si>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</si>
  <si>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</si>
  <si>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</si>
  <si>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</si>
  <si>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</si>
  <si>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</si>
  <si>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</si>
  <si>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</si>
  <si>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</si>
  <si>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</si>
  <si>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</si>
  <si>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</si>
  <si>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</si>
  <si>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</si>
  <si>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</si>
  <si>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</si>
  <si>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</si>
  <si>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</si>
  <si>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</si>
  <si>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</si>
  <si>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</si>
  <si>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</si>
  <si>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</si>
  <si>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</si>
  <si>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</si>
  <si>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</si>
  <si>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</si>
  <si>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</si>
  <si>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</si>
  <si>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</si>
  <si>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</si>
  <si>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</si>
  <si>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</si>
  <si>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</si>
  <si>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</si>
  <si>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</si>
  <si>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</si>
  <si>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</si>
  <si>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</si>
  <si>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</si>
  <si>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</si>
  <si>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</si>
  <si>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</si>
  <si>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</si>
  <si>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</si>
  <si>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</si>
  <si>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</si>
  <si>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</si>
  <si>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</si>
  <si>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</si>
  <si>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</si>
  <si>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</si>
  <si>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</si>
  <si>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</si>
  <si>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</si>
  <si>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</si>
  <si>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</si>
  <si>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</si>
  <si>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</si>
  <si>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</si>
  <si>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</si>
  <si>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</si>
  <si>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</si>
  <si>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</si>
  <si>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</si>
  <si>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</si>
  <si>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</si>
  <si>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</si>
  <si>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</si>
  <si>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</si>
  <si>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</si>
  <si>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</si>
  <si>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</si>
  <si>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</si>
  <si>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</si>
  <si>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</si>
  <si>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</si>
  <si>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</si>
  <si>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</si>
  <si>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</si>
  <si>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</si>
  <si>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</si>
  <si>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</si>
  <si>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</si>
  <si>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</si>
  <si>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</si>
  <si>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</si>
  <si>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</si>
  <si>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</si>
  <si>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</si>
  <si>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</si>
  <si>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</si>
  <si>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</si>
  <si>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</si>
  <si>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</si>
  <si>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</si>
  <si>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</si>
  <si>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</si>
  <si>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</si>
  <si>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</si>
  <si>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</si>
  <si>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</si>
  <si>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</si>
  <si>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</si>
  <si>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</si>
  <si>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</si>
  <si>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</si>
  <si>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</si>
  <si>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</si>
  <si>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</si>
  <si>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</si>
  <si>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</si>
  <si>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</si>
  <si>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</si>
  <si>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</si>
  <si>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</si>
  <si>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</si>
  <si>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</si>
  <si>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</si>
  <si>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</si>
  <si>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</si>
  <si>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</si>
  <si>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</si>
  <si>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</si>
  <si>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</si>
  <si>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</si>
  <si>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</si>
  <si>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</si>
  <si>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</si>
  <si>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</si>
  <si>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</si>
  <si>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</si>
  <si>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</si>
  <si>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</si>
  <si>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</si>
  <si>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</si>
  <si>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</si>
  <si>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</si>
  <si>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</si>
  <si>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</si>
  <si>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</si>
  <si>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</si>
  <si>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</si>
  <si>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</si>
  <si>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</si>
  <si>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</si>
  <si>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</si>
  <si>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</si>
  <si>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</si>
  <si>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</si>
  <si>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</si>
  <si>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</si>
  <si>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</si>
  <si>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</si>
  <si>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</si>
  <si>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</si>
  <si>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</si>
  <si>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</si>
  <si>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</si>
  <si>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</si>
  <si>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</si>
  <si>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</si>
  <si>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</si>
  <si>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</si>
  <si>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</si>
  <si>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</si>
  <si>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</si>
  <si>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</si>
  <si>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</si>
  <si>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</si>
  <si>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</si>
  <si>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</si>
  <si>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</si>
  <si>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</si>
  <si>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</si>
  <si>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</si>
  <si>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</si>
  <si>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</si>
  <si>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</si>
  <si>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</si>
  <si>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</si>
  <si>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</si>
  <si>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</si>
  <si>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</si>
  <si>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</si>
  <si>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</si>
  <si>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</si>
  <si>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</si>
  <si>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</si>
  <si>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</si>
  <si>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</si>
  <si>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</si>
  <si>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</si>
  <si>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</si>
  <si>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</si>
  <si>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</si>
  <si>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</si>
  <si>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</si>
  <si>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</si>
  <si>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</si>
  <si>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</si>
  <si>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</si>
  <si>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</si>
  <si>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</si>
  <si>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</si>
  <si>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</si>
  <si>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</si>
  <si>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</si>
  <si>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</si>
  <si>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</si>
  <si>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</si>
  <si>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</si>
  <si>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</si>
  <si>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</si>
  <si>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</si>
  <si>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</si>
  <si>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</si>
  <si>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</si>
  <si>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</si>
  <si>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</si>
  <si>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</si>
  <si>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</si>
  <si>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</si>
  <si>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</si>
  <si>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</si>
  <si>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</si>
  <si>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</si>
  <si>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</si>
  <si>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</si>
  <si>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</si>
  <si>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</si>
  <si>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</si>
  <si>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</si>
  <si>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</si>
  <si>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</si>
  <si>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</si>
  <si>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</si>
  <si>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</si>
  <si>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</si>
  <si>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</si>
  <si>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</si>
  <si>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</si>
  <si>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</si>
  <si>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</si>
  <si>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</si>
  <si>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</si>
  <si>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</si>
  <si>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</si>
  <si>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</si>
  <si>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</si>
  <si>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</si>
  <si>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</si>
  <si>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</si>
  <si>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</si>
  <si>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</si>
  <si>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</si>
  <si>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</si>
  <si>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</si>
  <si>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</si>
  <si>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</si>
  <si>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</si>
  <si>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</si>
  <si>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</si>
  <si>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</si>
  <si>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</si>
  <si>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</si>
  <si>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</si>
  <si>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</si>
  <si>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</si>
  <si>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</si>
  <si>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</si>
  <si>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</si>
  <si>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</si>
  <si>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</si>
  <si>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</si>
  <si>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</si>
  <si>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</si>
  <si>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</si>
  <si>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</si>
  <si>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</si>
  <si>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</si>
  <si>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</si>
  <si>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</si>
  <si>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</si>
  <si>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</si>
  <si>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</si>
  <si>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</si>
  <si>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</si>
  <si>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</si>
  <si>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</si>
  <si>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</si>
  <si>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</si>
  <si>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</si>
  <si>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</si>
  <si>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</si>
  <si>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</si>
  <si>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</si>
  <si>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</si>
  <si>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</si>
  <si>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</si>
  <si>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</si>
  <si>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</si>
  <si>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</si>
  <si>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</si>
  <si>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</si>
  <si>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</si>
  <si>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</si>
  <si>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</si>
  <si>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</si>
  <si>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</si>
  <si>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</si>
  <si>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</si>
  <si>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</si>
  <si>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</si>
  <si>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</si>
  <si>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</si>
  <si>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</si>
  <si>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</si>
  <si>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</si>
  <si>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</si>
  <si>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</si>
  <si>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</si>
  <si>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</si>
  <si>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</si>
  <si>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</si>
  <si>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</si>
  <si>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</si>
  <si>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</si>
  <si>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</si>
  <si>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</si>
  <si>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</si>
  <si>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</si>
  <si>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</si>
  <si>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</si>
  <si>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</si>
  <si>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</si>
  <si>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</si>
  <si>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</si>
  <si>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</si>
  <si>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</si>
  <si>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</si>
  <si>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</si>
  <si>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</si>
  <si>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</si>
  <si>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</si>
  <si>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</si>
  <si>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</si>
  <si>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</si>
  <si>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</si>
  <si>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</si>
  <si>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</si>
  <si>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</si>
  <si>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</si>
  <si>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</si>
  <si>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</si>
  <si>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</si>
  <si>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</si>
  <si>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</si>
  <si>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</si>
  <si>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</si>
  <si>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</si>
  <si>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</si>
  <si>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</si>
  <si>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</si>
  <si>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</si>
  <si>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</si>
  <si>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</si>
  <si>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</si>
  <si>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</si>
  <si>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</si>
  <si>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</si>
  <si>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</si>
  <si>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</si>
  <si>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</si>
  <si>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</si>
  <si>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</si>
  <si>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</si>
  <si>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</si>
  <si>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</si>
  <si>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</si>
  <si>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</si>
  <si>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</si>
  <si>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</si>
  <si>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</si>
  <si>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</si>
  <si>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</si>
  <si>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</si>
  <si>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</si>
  <si>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</si>
  <si>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</si>
  <si>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</si>
  <si>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</si>
  <si>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</si>
  <si>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</si>
  <si>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</si>
  <si>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</si>
  <si>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</si>
  <si>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</si>
  <si>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</si>
  <si>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</si>
  <si>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</si>
  <si>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</si>
  <si>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</si>
  <si>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</si>
  <si>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</si>
  <si>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</si>
  <si>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</si>
  <si>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</si>
  <si>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</si>
  <si>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</si>
  <si>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</si>
  <si>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</si>
  <si>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</si>
  <si>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</si>
  <si>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</si>
  <si>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</si>
  <si>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</si>
  <si>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</si>
  <si>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</si>
  <si>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</si>
  <si>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</si>
  <si>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</si>
  <si>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</si>
  <si>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</si>
  <si>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</si>
  <si>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</si>
  <si>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</si>
  <si>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</si>
  <si>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</si>
  <si>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</si>
  <si>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</si>
  <si>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</si>
  <si>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</si>
  <si>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</si>
  <si>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</si>
  <si>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</si>
  <si>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</si>
  <si>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</si>
  <si>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</si>
  <si>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</si>
  <si>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</si>
  <si>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</si>
  <si>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</si>
  <si>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</si>
  <si>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</si>
  <si>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</si>
  <si>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</si>
  <si>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</si>
  <si>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</si>
  <si>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</si>
  <si>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</si>
  <si>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</si>
  <si>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</si>
  <si>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</si>
  <si>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</si>
  <si>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</si>
  <si>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</si>
  <si>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</si>
  <si>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</si>
  <si>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</si>
  <si>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</si>
  <si>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</si>
  <si>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</si>
  <si>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</si>
  <si>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</si>
  <si>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</si>
  <si>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</si>
  <si>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</si>
  <si>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</si>
  <si>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</si>
  <si>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</si>
  <si>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</si>
  <si>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</si>
  <si>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</si>
  <si>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</si>
  <si>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</si>
  <si>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</si>
  <si>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</si>
  <si>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</si>
  <si>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</si>
  <si>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</si>
  <si>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</si>
  <si>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</si>
  <si>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</si>
  <si>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</si>
  <si>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</si>
  <si>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</si>
  <si>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</si>
  <si>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</si>
  <si>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</si>
  <si>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</si>
  <si>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</si>
  <si>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</si>
  <si>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</si>
  <si>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</si>
  <si>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</si>
  <si>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</si>
  <si>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</si>
  <si>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</si>
  <si>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</si>
  <si>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</si>
  <si>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</si>
  <si>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</si>
  <si>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</si>
  <si>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</si>
  <si>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</si>
  <si>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</si>
  <si>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</si>
  <si>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</si>
  <si>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</si>
  <si>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</si>
  <si>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</si>
  <si>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</si>
  <si>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</si>
  <si>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</si>
  <si>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</si>
  <si>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</si>
  <si>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</si>
  <si>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</si>
  <si>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</si>
  <si>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</si>
  <si>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</si>
  <si>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</si>
  <si>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</si>
  <si>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</si>
  <si>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</si>
  <si>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</si>
  <si>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</si>
  <si>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</si>
  <si>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</si>
  <si>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</si>
  <si>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</si>
  <si>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</si>
  <si>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</si>
  <si>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</si>
  <si>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</si>
  <si>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</si>
  <si>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</si>
  <si>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</si>
  <si>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</si>
  <si>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</si>
  <si>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</si>
  <si>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</si>
  <si>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</si>
  <si>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</si>
  <si>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</si>
  <si>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</si>
  <si>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</si>
  <si>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</si>
  <si>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</si>
  <si>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</si>
  <si>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</si>
  <si>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</si>
  <si>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</si>
  <si>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</si>
  <si>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</si>
  <si>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</si>
  <si>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</si>
  <si>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</si>
  <si>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</si>
  <si>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</si>
  <si>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</si>
  <si>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</si>
  <si>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</si>
  <si>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</si>
  <si>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</si>
  <si>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</si>
  <si>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</si>
  <si>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</si>
  <si>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</si>
  <si>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</si>
  <si>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</si>
  <si>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</si>
  <si>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</si>
  <si>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</si>
  <si>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</si>
  <si>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</si>
  <si>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</si>
  <si>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</si>
  <si>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</si>
  <si>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</si>
  <si>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</si>
  <si>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</si>
  <si>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</si>
  <si>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</si>
  <si>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</si>
  <si>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</si>
  <si>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</si>
  <si>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</si>
  <si>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</si>
  <si>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</si>
  <si>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</si>
  <si>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</si>
  <si>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</si>
  <si>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</si>
  <si>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</si>
  <si>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</si>
  <si>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</si>
  <si>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</si>
  <si>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</si>
  <si>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</si>
  <si>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</si>
  <si>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</si>
  <si>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</si>
  <si>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</si>
  <si>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</si>
  <si>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</si>
  <si>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</si>
  <si>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</si>
  <si>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</si>
  <si>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</si>
  <si>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</si>
  <si>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</si>
  <si>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</si>
  <si>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</si>
  <si>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</si>
  <si>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</si>
  <si>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</si>
  <si>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</si>
  <si>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</si>
  <si>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</si>
  <si>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</si>
  <si>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</si>
  <si>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</si>
  <si>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</si>
  <si>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</si>
  <si>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</si>
  <si>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</si>
  <si>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</si>
  <si>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</si>
  <si>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</si>
  <si>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</si>
  <si>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</si>
  <si>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</si>
  <si>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</si>
  <si>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</si>
  <si>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</si>
  <si>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</si>
  <si>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</si>
  <si>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</si>
  <si>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</si>
  <si>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</si>
  <si>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</si>
  <si>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</si>
  <si>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</si>
  <si>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</si>
  <si>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</si>
  <si>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</si>
  <si>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</si>
  <si>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</si>
  <si>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</si>
  <si>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</si>
  <si>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</si>
  <si>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</si>
  <si>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</si>
  <si>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</si>
  <si>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</si>
  <si>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</si>
  <si>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</si>
  <si>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</si>
  <si>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</si>
  <si>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</si>
  <si>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</si>
  <si>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</si>
  <si>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</si>
  <si>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</si>
  <si>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</si>
  <si>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</si>
  <si>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</si>
  <si>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</si>
  <si>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</si>
  <si>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</si>
  <si>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</si>
  <si>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</si>
  <si>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</si>
  <si>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</si>
  <si>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</si>
  <si>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</si>
  <si>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</si>
  <si>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</si>
  <si>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</si>
  <si>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</si>
  <si>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</si>
  <si>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</si>
  <si>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</si>
  <si>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</si>
  <si>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</si>
  <si>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</si>
  <si>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</si>
  <si>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</si>
  <si>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</si>
  <si>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</si>
  <si>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</si>
  <si>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</si>
  <si>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</si>
  <si>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</si>
  <si>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</si>
  <si>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</si>
  <si>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</si>
  <si>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</si>
  <si>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</si>
  <si>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</si>
  <si>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</si>
  <si>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</si>
  <si>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</si>
  <si>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</si>
  <si>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</si>
  <si>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</si>
  <si>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</si>
  <si>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</si>
  <si>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</si>
  <si>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</si>
  <si>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</si>
  <si>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</si>
  <si>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</si>
  <si>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</si>
  <si>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</si>
  <si>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</si>
  <si>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</si>
  <si>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</si>
  <si>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</si>
  <si>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</si>
  <si>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</si>
  <si>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</si>
  <si>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</si>
  <si>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</si>
  <si>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</si>
  <si>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</si>
  <si>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</si>
  <si>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</si>
  <si>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</si>
  <si>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</si>
  <si>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</si>
  <si>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</si>
  <si>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</si>
  <si>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</si>
  <si>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</si>
  <si>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</si>
  <si>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</si>
  <si>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</si>
  <si>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</si>
  <si>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</si>
  <si>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</si>
  <si>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</si>
  <si>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</si>
  <si>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</si>
  <si>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</si>
  <si>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</si>
  <si>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</si>
  <si>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</si>
  <si>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</si>
  <si>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</si>
  <si>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</si>
  <si>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</si>
  <si>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</si>
  <si>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</si>
  <si>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</si>
  <si>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</si>
  <si>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</si>
  <si>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</si>
  <si>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</si>
  <si>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</si>
  <si>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</si>
  <si>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</si>
  <si>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</si>
  <si>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</si>
  <si>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</si>
  <si>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</si>
  <si>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</si>
  <si>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</si>
  <si>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</si>
  <si>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</si>
  <si>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</si>
  <si>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</si>
  <si>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</si>
  <si>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</si>
  <si>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</si>
  <si>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</si>
  <si>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</si>
  <si>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</si>
  <si>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</si>
  <si>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</si>
  <si>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</si>
  <si>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</si>
  <si>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</si>
  <si>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</si>
  <si>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</si>
  <si>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</si>
  <si>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</si>
  <si>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</si>
  <si>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</si>
  <si>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</si>
  <si>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</si>
  <si>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</si>
  <si>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</si>
  <si>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</si>
  <si>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</si>
  <si>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</si>
  <si>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</si>
  <si>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</si>
  <si>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</si>
  <si>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</si>
  <si>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</si>
  <si>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</si>
  <si>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</si>
  <si>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</si>
  <si>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</si>
  <si>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</si>
  <si>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</si>
  <si>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</si>
  <si>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</si>
  <si>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</si>
  <si>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</si>
  <si>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</si>
  <si>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</si>
  <si>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</si>
  <si>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</si>
  <si>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</si>
  <si>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</si>
  <si>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</si>
  <si>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</si>
  <si>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</si>
  <si>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</si>
  <si>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</si>
  <si>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</si>
  <si>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</si>
  <si>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</si>
  <si>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</si>
  <si>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</si>
  <si>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</si>
  <si>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</si>
  <si>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</si>
  <si>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</si>
  <si>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</si>
  <si>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</si>
  <si>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</si>
  <si>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</si>
  <si>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</si>
  <si>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</si>
  <si>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</si>
  <si>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</si>
  <si>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</si>
  <si>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</si>
  <si>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</si>
  <si>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</si>
  <si>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</si>
  <si>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</si>
  <si>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</si>
  <si>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</si>
  <si>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</si>
  <si>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</si>
  <si>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</si>
  <si>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</si>
  <si>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</si>
  <si>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</si>
  <si>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</si>
  <si>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</si>
  <si>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</si>
  <si>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</si>
  <si>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</si>
  <si>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</si>
  <si>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</si>
  <si>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</si>
  <si>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</si>
  <si>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</si>
  <si>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</si>
  <si>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</si>
  <si>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</si>
  <si>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</si>
  <si>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</si>
  <si>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</si>
  <si>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</si>
  <si>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</si>
  <si>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</si>
  <si>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</si>
  <si>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</si>
  <si>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</si>
  <si>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</si>
  <si>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</si>
  <si>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</si>
  <si>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</si>
  <si>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</si>
  <si>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</si>
  <si>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</si>
  <si>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</si>
  <si>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</si>
  <si>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</si>
  <si>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</si>
  <si>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</si>
  <si>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</si>
  <si>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</si>
  <si>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</si>
  <si>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</si>
  <si>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</si>
  <si>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</si>
  <si>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</si>
  <si>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</si>
  <si>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</si>
  <si>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</si>
  <si>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</si>
  <si>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</si>
  <si>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</si>
  <si>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</si>
  <si>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</si>
  <si>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</si>
  <si>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</si>
  <si>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</si>
  <si>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</si>
  <si>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</si>
  <si>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</si>
  <si>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</si>
  <si>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</si>
  <si>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</si>
  <si>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</si>
  <si>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</si>
  <si>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</si>
  <si>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</si>
  <si>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</si>
  <si>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</si>
  <si>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</si>
  <si>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</si>
  <si>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</si>
  <si>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</si>
  <si>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</si>
  <si>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</si>
  <si>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</si>
  <si>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</si>
  <si>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</si>
  <si>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</si>
  <si>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</si>
  <si>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</si>
  <si>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</si>
  <si>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</si>
  <si>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</si>
  <si>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</si>
  <si>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</si>
  <si>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</si>
  <si>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</si>
  <si>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</si>
  <si>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</si>
  <si>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</si>
  <si>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</si>
  <si>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</si>
  <si>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</si>
  <si>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</si>
  <si>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</si>
  <si>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</si>
  <si>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</si>
  <si>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</si>
  <si>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</si>
  <si>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</si>
  <si>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</si>
  <si>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</si>
  <si>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</si>
  <si>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</si>
  <si>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</si>
  <si>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</si>
  <si>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</si>
  <si>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</si>
  <si>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</si>
  <si>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</si>
  <si>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</si>
  <si>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</si>
  <si>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</si>
  <si>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</si>
  <si>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</si>
  <si>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</si>
  <si>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</si>
  <si>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</si>
  <si>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</si>
  <si>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</si>
  <si>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</si>
  <si>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</si>
  <si>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</si>
  <si>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</si>
  <si>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</si>
  <si>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</si>
  <si>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</si>
  <si>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</si>
  <si>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</si>
  <si>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</si>
  <si>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</si>
  <si>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</si>
  <si>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</si>
  <si>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</si>
  <si>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</si>
  <si>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</si>
  <si>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</si>
  <si>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</si>
  <si>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</si>
  <si>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</si>
  <si>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</si>
  <si>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</si>
  <si>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</si>
  <si>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</si>
  <si>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</si>
  <si>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</si>
  <si>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</si>
  <si>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</si>
  <si>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</si>
  <si>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</si>
  <si>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</si>
  <si>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</si>
  <si>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</si>
  <si>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</si>
  <si>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</si>
  <si>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</si>
  <si>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</si>
  <si>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</si>
  <si>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</si>
  <si>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</si>
  <si>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</si>
  <si>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</si>
  <si>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</si>
  <si>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</si>
  <si>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</si>
  <si>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</si>
  <si>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</si>
  <si>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</si>
  <si>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</si>
  <si>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</si>
  <si>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</si>
  <si>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</si>
  <si>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</si>
  <si>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</si>
  <si>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</si>
  <si>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</si>
  <si>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</si>
  <si>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</si>
  <si>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</si>
  <si>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</si>
  <si>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</si>
  <si>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</si>
  <si>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</si>
  <si>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</si>
  <si>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</si>
  <si>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</si>
  <si>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</si>
  <si>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</si>
  <si>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</si>
  <si>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</si>
  <si>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</si>
  <si>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</si>
  <si>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</si>
  <si>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</si>
  <si>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</si>
  <si>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</si>
  <si>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</si>
  <si>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</si>
  <si>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</si>
  <si>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</si>
  <si>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</si>
  <si>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</si>
  <si>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</si>
  <si>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</si>
  <si>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</si>
  <si>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</si>
  <si>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</si>
  <si>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</si>
  <si>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</si>
  <si>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</si>
  <si>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</si>
  <si>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</si>
  <si>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</si>
  <si>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</si>
  <si>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</si>
  <si>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</si>
  <si>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</si>
  <si>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</si>
  <si>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</si>
  <si>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</si>
  <si>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</si>
  <si>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</si>
  <si>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</si>
  <si>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</si>
  <si>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</si>
  <si>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</si>
  <si>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</si>
  <si>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</si>
  <si>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</si>
  <si>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</si>
  <si>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</si>
  <si>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</si>
  <si>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</si>
  <si>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</si>
  <si>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</si>
  <si>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</si>
  <si>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</si>
  <si>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</si>
  <si>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</si>
  <si>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</si>
  <si>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</si>
  <si>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</si>
  <si>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</si>
  <si>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</si>
  <si>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</si>
  <si>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</si>
  <si>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</si>
  <si>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</si>
  <si>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</si>
  <si>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</si>
  <si>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</si>
  <si>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</si>
  <si>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</si>
  <si>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</si>
  <si>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</si>
  <si>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</si>
  <si>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</si>
  <si>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</si>
  <si>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</si>
  <si>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</si>
  <si>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</si>
  <si>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</si>
  <si>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</si>
  <si>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</si>
  <si>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</si>
  <si>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</si>
  <si>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</si>
  <si>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</si>
  <si>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</si>
  <si>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</si>
  <si>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</si>
  <si>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</si>
  <si>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</si>
  <si>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</si>
  <si>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</si>
  <si>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</si>
  <si>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</si>
  <si>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</si>
  <si>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</si>
  <si>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</si>
  <si>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</si>
  <si>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</si>
  <si>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</si>
  <si>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</si>
  <si>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</si>
  <si>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</si>
  <si>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</si>
  <si>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</si>
  <si>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</si>
  <si>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</si>
  <si>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</si>
  <si>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</si>
  <si>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</si>
  <si>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</si>
  <si>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</si>
  <si>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</si>
  <si>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</si>
  <si>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</si>
  <si>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</si>
  <si>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</si>
  <si>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</si>
  <si>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</si>
  <si>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</si>
  <si>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</si>
  <si>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</si>
  <si>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</si>
  <si>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</si>
  <si>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</si>
  <si>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</si>
  <si>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</si>
  <si>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</si>
  <si>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</si>
  <si>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</si>
  <si>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</si>
  <si>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</si>
  <si>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</si>
  <si>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</si>
  <si>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</si>
  <si>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</si>
  <si>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</si>
  <si>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</si>
  <si>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</si>
  <si>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</si>
  <si>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</si>
  <si>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</si>
  <si>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</si>
  <si>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</si>
  <si>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</si>
  <si>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</si>
  <si>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</si>
  <si>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</si>
  <si>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</si>
  <si>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</si>
  <si>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</si>
  <si>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</si>
  <si>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</si>
  <si>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</si>
  <si>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</si>
  <si>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</si>
  <si>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</si>
  <si>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</si>
  <si>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</si>
  <si>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</si>
  <si>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</si>
  <si>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</si>
  <si>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</si>
  <si>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</si>
  <si>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</si>
  <si>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</si>
  <si>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</si>
  <si>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</si>
  <si>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</si>
  <si>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</si>
  <si>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</si>
  <si>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</si>
  <si>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</si>
  <si>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</si>
  <si>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</si>
  <si>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</si>
  <si>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</si>
  <si>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</si>
  <si>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</si>
  <si>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</si>
  <si>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</si>
  <si>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</si>
  <si>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</si>
  <si>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</si>
  <si>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</si>
  <si>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</si>
  <si>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</si>
  <si>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</si>
  <si>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</si>
  <si>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</si>
  <si>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</si>
  <si>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</si>
  <si>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</si>
  <si>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</si>
  <si>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</si>
  <si>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</si>
  <si>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</si>
  <si>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</si>
  <si>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</si>
  <si>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</si>
  <si>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</si>
  <si>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</si>
  <si>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</si>
  <si>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</si>
  <si>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</si>
  <si>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</si>
  <si>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</si>
  <si>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</si>
  <si>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</si>
  <si>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</si>
  <si>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</si>
  <si>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</si>
  <si>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</si>
  <si>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</si>
  <si>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</si>
  <si>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</si>
  <si>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</si>
  <si>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</si>
  <si>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</si>
  <si>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</si>
  <si>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</si>
  <si>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</si>
  <si>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</si>
  <si>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</si>
  <si>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</si>
  <si>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</si>
  <si>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</si>
  <si>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</si>
  <si>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</si>
  <si>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</si>
  <si>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</si>
  <si>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</si>
  <si>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</si>
  <si>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</si>
  <si>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</si>
  <si>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</si>
  <si>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</si>
  <si>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</si>
  <si>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</si>
  <si>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</si>
  <si>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</si>
  <si>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</si>
  <si>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</si>
  <si>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</si>
  <si>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</si>
  <si>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</si>
  <si>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</si>
  <si>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</si>
  <si>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</si>
  <si>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</si>
  <si>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</si>
  <si>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</si>
  <si>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</si>
  <si>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</si>
  <si>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</si>
  <si>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</si>
  <si>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</si>
  <si>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</si>
  <si>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</si>
  <si>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</si>
  <si>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</si>
  <si>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</si>
  <si>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</si>
  <si>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</si>
  <si>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</si>
  <si>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</si>
  <si>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</si>
  <si>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</si>
  <si>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</si>
  <si>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</si>
  <si>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</si>
  <si>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</si>
  <si>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</si>
  <si>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</si>
  <si>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</si>
  <si>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</si>
  <si>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</si>
  <si>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</si>
  <si>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</si>
  <si>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</si>
  <si>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</si>
  <si>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</si>
  <si>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</si>
  <si>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</si>
  <si>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</si>
  <si>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</si>
  <si>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</si>
  <si>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</si>
  <si>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</si>
  <si>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</si>
  <si>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</si>
  <si>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</si>
  <si>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</si>
  <si>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</si>
  <si>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</si>
  <si>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</si>
  <si>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</si>
  <si>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</si>
  <si>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</si>
  <si>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</si>
  <si>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</si>
  <si>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</si>
  <si>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</si>
  <si>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</si>
  <si>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</si>
  <si>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</si>
  <si>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</si>
  <si>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</si>
  <si>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</si>
  <si>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</si>
  <si>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</si>
  <si>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</si>
  <si>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</si>
  <si>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</si>
  <si>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</si>
  <si>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</si>
  <si>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</si>
  <si>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</si>
  <si>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</si>
  <si>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</si>
  <si>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</si>
  <si>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</si>
  <si>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</si>
  <si>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</si>
  <si>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</si>
  <si>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</si>
  <si>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</si>
  <si>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</si>
  <si>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</si>
  <si>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</si>
  <si>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</si>
  <si>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</si>
  <si>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</si>
  <si>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</si>
  <si>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</si>
  <si>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</si>
  <si>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</si>
  <si>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</si>
  <si>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</si>
  <si>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</si>
  <si>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</si>
  <si>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</si>
  <si>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</si>
  <si>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</si>
  <si>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</si>
  <si>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</si>
  <si>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</si>
  <si>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</si>
  <si>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</si>
  <si>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</si>
  <si>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</si>
  <si>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</si>
  <si>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</si>
  <si>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</si>
  <si>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</si>
  <si>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</si>
  <si>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</si>
  <si>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</si>
  <si>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</si>
  <si>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</si>
  <si>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</si>
  <si>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</si>
  <si>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</si>
  <si>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</si>
  <si>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</si>
  <si>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</si>
  <si>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</si>
  <si>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</si>
  <si>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</si>
  <si>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</si>
  <si>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</si>
  <si>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</si>
  <si>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</si>
  <si>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</si>
  <si>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</si>
  <si>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</si>
  <si>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</si>
  <si>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</si>
  <si>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</si>
  <si>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</si>
  <si>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</si>
  <si>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</si>
  <si>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</si>
  <si>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</si>
  <si>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</si>
  <si>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</si>
  <si>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</si>
  <si>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</si>
  <si>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</si>
  <si>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</si>
  <si>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</si>
  <si>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</si>
  <si>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</si>
  <si>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</si>
  <si>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</si>
  <si>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</si>
  <si>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</si>
  <si>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</si>
  <si>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</si>
  <si>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</si>
  <si>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</si>
  <si>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</si>
  <si>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</si>
  <si>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</si>
  <si>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</si>
  <si>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</si>
  <si>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</si>
  <si>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</si>
  <si>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</si>
  <si>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</si>
  <si>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</si>
  <si>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</si>
  <si>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</si>
  <si>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</si>
  <si>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</si>
  <si>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</si>
  <si>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</si>
  <si>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</si>
  <si>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</si>
  <si>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</si>
  <si>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</si>
  <si>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</si>
  <si>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</si>
  <si>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</si>
  <si>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</si>
  <si>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</si>
  <si>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</si>
  <si>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</si>
  <si>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</si>
  <si>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</si>
  <si>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</si>
  <si>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</si>
  <si>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</si>
  <si>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</si>
  <si>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</si>
  <si>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</si>
  <si>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</si>
  <si>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</si>
  <si>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</si>
  <si>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</si>
  <si>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</si>
  <si>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</si>
  <si>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</si>
  <si>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</si>
  <si>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</si>
  <si>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</si>
  <si>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</si>
  <si>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</si>
  <si>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</si>
  <si>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</si>
  <si>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</si>
  <si>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</si>
  <si>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</si>
  <si>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</si>
  <si>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</si>
  <si>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</si>
  <si>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</si>
  <si>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</si>
  <si>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</si>
  <si>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</si>
  <si>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</si>
  <si>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</si>
  <si>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</si>
  <si>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</si>
  <si>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</si>
  <si>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</si>
  <si>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</si>
  <si>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</si>
  <si>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</si>
  <si>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</si>
  <si>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</si>
  <si>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</si>
  <si>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</si>
  <si>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</si>
  <si>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</si>
  <si>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</si>
  <si>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</si>
  <si>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</si>
  <si>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</si>
  <si>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</si>
  <si>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</si>
  <si>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</si>
  <si>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</si>
  <si>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</si>
  <si>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</si>
  <si>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</si>
  <si>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</si>
  <si>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</si>
  <si>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</si>
  <si>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</si>
  <si>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</si>
  <si>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</si>
  <si>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</si>
  <si>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</si>
  <si>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</si>
  <si>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</si>
  <si>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</si>
  <si>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</si>
  <si>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</si>
  <si>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</si>
  <si>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</si>
  <si>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</si>
  <si>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</si>
  <si>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</si>
  <si>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</si>
  <si>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</si>
  <si>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</si>
  <si>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</si>
  <si>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</si>
  <si>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</si>
  <si>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</si>
  <si>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</si>
  <si>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</si>
  <si>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</si>
  <si>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</si>
  <si>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</si>
  <si>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</si>
  <si>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</si>
  <si>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</si>
  <si>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</si>
  <si>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</si>
  <si>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</si>
  <si>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</si>
  <si>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</si>
  <si>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</si>
  <si>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</si>
  <si>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</si>
  <si>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</si>
  <si>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</si>
  <si>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</si>
  <si>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</si>
  <si>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</si>
  <si>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</si>
  <si>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</si>
  <si>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</si>
  <si>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</si>
  <si>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</si>
  <si>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</si>
  <si>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</si>
  <si>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</si>
  <si>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</si>
  <si>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</si>
  <si>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</si>
  <si>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</si>
  <si>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</si>
  <si>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</si>
  <si>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</si>
  <si>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</si>
  <si>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</si>
  <si>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</si>
  <si>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</si>
  <si>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</si>
  <si>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</si>
  <si>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</si>
  <si>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</si>
  <si>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</si>
  <si>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</si>
  <si>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</si>
  <si>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</si>
  <si>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</si>
  <si>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</si>
  <si>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</si>
  <si>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</si>
  <si>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</si>
  <si>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</si>
  <si>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</si>
  <si>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</si>
  <si>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</si>
  <si>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</si>
  <si>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</si>
  <si>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</si>
  <si>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</si>
  <si>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</si>
  <si>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</si>
  <si>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</si>
  <si>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</si>
  <si>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</si>
  <si>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</si>
  <si>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</si>
  <si>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</si>
  <si>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</si>
  <si>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</si>
  <si>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</si>
  <si>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</si>
  <si>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</si>
  <si>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</si>
  <si>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</si>
  <si>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</si>
  <si>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</si>
  <si>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</si>
  <si>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</si>
  <si>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</si>
  <si>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</si>
  <si>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</si>
  <si>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</si>
  <si>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</si>
  <si>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</si>
  <si>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</si>
  <si>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</si>
  <si>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</si>
  <si>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</si>
  <si>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</si>
  <si>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</si>
  <si>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</si>
  <si>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</si>
  <si>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</si>
  <si>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</si>
  <si>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</si>
  <si>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</si>
  <si>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</si>
  <si>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</si>
  <si>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</si>
  <si>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</si>
  <si>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</si>
  <si>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</si>
  <si>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</si>
  <si>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</si>
  <si>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</si>
  <si>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</si>
  <si>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</si>
  <si>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</si>
  <si>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</si>
  <si>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</si>
  <si>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</si>
  <si>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</si>
  <si>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</si>
  <si>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</si>
  <si>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</si>
  <si>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</si>
  <si>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</si>
  <si>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</si>
  <si>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</si>
  <si>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</si>
  <si>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</si>
  <si>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</si>
  <si>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</si>
  <si>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</si>
  <si>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</si>
  <si>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</si>
  <si>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</si>
  <si>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</si>
  <si>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</si>
  <si>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</si>
  <si>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</si>
  <si>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</si>
  <si>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</si>
  <si>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</si>
  <si>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</si>
  <si>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</si>
  <si>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</si>
  <si>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</si>
  <si>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</si>
  <si>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</si>
  <si>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</si>
  <si>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</si>
  <si>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</si>
  <si>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</si>
  <si>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</si>
  <si>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</si>
  <si>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</si>
  <si>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</si>
  <si>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</si>
  <si>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</si>
  <si>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</si>
  <si>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</si>
  <si>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</si>
  <si>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</si>
  <si>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</si>
  <si>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</si>
  <si>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</si>
  <si>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</si>
  <si>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</si>
  <si>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</si>
  <si>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</si>
  <si>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</si>
  <si>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</si>
  <si>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</si>
  <si>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</si>
  <si>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</si>
  <si>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</si>
  <si>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</si>
  <si>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</si>
  <si>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</si>
  <si>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</si>
  <si>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</si>
  <si>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</si>
  <si>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</si>
  <si>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</si>
  <si>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</si>
  <si>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</si>
  <si>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</si>
  <si>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</si>
  <si>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</si>
  <si>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</si>
  <si>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</si>
  <si>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</si>
  <si>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</si>
  <si>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</si>
  <si>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</si>
  <si>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</si>
  <si>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</si>
  <si>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</si>
  <si>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</si>
  <si>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</si>
  <si>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</si>
  <si>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</si>
  <si>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</si>
  <si>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</si>
  <si>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</si>
  <si>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</si>
  <si>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</si>
  <si>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</si>
  <si>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</si>
  <si>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</si>
  <si>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</si>
  <si>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</si>
  <si>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</si>
  <si>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</si>
  <si>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</si>
  <si>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</si>
  <si>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</si>
  <si>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</si>
  <si>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</si>
  <si>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</si>
  <si>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</si>
  <si>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</si>
  <si>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</si>
  <si>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</si>
  <si>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</si>
  <si>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</si>
  <si>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</si>
  <si>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</si>
  <si>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</si>
  <si>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</si>
  <si>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</si>
  <si>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</si>
  <si>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</si>
  <si>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</si>
  <si>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</si>
  <si>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</si>
  <si>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</si>
  <si>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</si>
  <si>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</si>
  <si>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</si>
  <si>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</si>
  <si>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</si>
  <si>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</si>
  <si>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</si>
  <si>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</si>
  <si>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</si>
  <si>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</si>
  <si>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</si>
  <si>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</si>
  <si>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</si>
  <si>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</si>
  <si>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</si>
  <si>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</si>
  <si>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</si>
  <si>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</si>
  <si>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</si>
  <si>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</si>
  <si>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</si>
  <si>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</si>
  <si>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</si>
  <si>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</si>
  <si>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</si>
  <si>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</si>
  <si>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</si>
  <si>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</si>
  <si>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</si>
  <si>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</si>
  <si>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</si>
  <si>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</si>
  <si>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</si>
  <si>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</si>
  <si>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</si>
  <si>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</si>
  <si>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</si>
  <si>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</si>
  <si>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</si>
  <si>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</si>
  <si>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</si>
  <si>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</si>
  <si>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</si>
  <si>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</si>
  <si>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</si>
  <si>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</si>
  <si>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</si>
  <si>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</si>
  <si>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</si>
  <si>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</si>
  <si>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</si>
  <si>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</si>
  <si>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</si>
  <si>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</si>
  <si>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</si>
  <si>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</si>
  <si>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</si>
  <si>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</si>
  <si>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</si>
  <si>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</si>
  <si>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</si>
  <si>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</si>
  <si>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</si>
  <si>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</si>
  <si>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</si>
  <si>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</si>
  <si>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</si>
  <si>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</si>
  <si>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</si>
  <si>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</si>
  <si>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</si>
  <si>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</si>
  <si>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</si>
  <si>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</si>
  <si>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</si>
  <si>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</si>
  <si>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</si>
  <si>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</si>
  <si>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</si>
  <si>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</si>
  <si>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</si>
  <si>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</si>
  <si>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</si>
  <si>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</si>
  <si>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</si>
  <si>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</si>
  <si>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</si>
  <si>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</si>
  <si>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</si>
  <si>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</si>
  <si>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</si>
  <si>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</si>
  <si>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</si>
  <si>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</si>
  <si>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</si>
  <si>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</si>
  <si>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</si>
  <si>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</si>
  <si>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</si>
  <si>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</si>
  <si>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</si>
  <si>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</si>
  <si>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</si>
  <si>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</si>
  <si>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</si>
  <si>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</si>
  <si>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</si>
  <si>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</si>
  <si>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</si>
  <si>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</si>
  <si>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</si>
  <si>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</si>
  <si>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</si>
  <si>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</si>
  <si>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</si>
  <si>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</si>
  <si>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</si>
  <si>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</si>
  <si>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</si>
  <si>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</si>
  <si>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</si>
  <si>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</si>
  <si>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</si>
  <si>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</si>
  <si>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</si>
  <si>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</si>
  <si>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</si>
  <si>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</si>
  <si>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</si>
  <si>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</si>
  <si>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</si>
  <si>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</si>
  <si>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</si>
  <si>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</si>
  <si>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</si>
  <si>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</si>
  <si>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</si>
  <si>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</si>
  <si>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</si>
  <si>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</si>
  <si>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</si>
  <si>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</si>
  <si>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</si>
  <si>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</si>
  <si>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</si>
  <si>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</si>
  <si>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</si>
  <si>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</si>
  <si>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</si>
  <si>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</si>
  <si>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</si>
  <si>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</si>
  <si>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</si>
  <si>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</si>
  <si>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</si>
  <si>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</si>
  <si>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</si>
  <si>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</si>
  <si>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</si>
  <si>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</si>
  <si>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</si>
  <si>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</si>
  <si>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</si>
  <si>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</si>
  <si>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</si>
  <si>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</si>
  <si>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</si>
  <si>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</si>
  <si>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</si>
  <si>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</si>
  <si>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</si>
  <si>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</si>
  <si>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</si>
  <si>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</si>
  <si>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</si>
  <si>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</si>
  <si>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</si>
  <si>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</si>
  <si>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</si>
  <si>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</si>
  <si>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</si>
  <si>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</si>
  <si>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</si>
  <si>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</si>
  <si>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</si>
  <si>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</si>
  <si>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</si>
  <si>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</si>
  <si>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</si>
  <si>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</si>
  <si>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</si>
  <si>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</si>
  <si>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</si>
  <si>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</si>
  <si>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</si>
  <si>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</si>
  <si>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</si>
  <si>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</si>
  <si>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</si>
  <si>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</si>
  <si>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</si>
  <si>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</si>
  <si>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</si>
  <si>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</si>
  <si>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</si>
  <si>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</si>
  <si>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</si>
  <si>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</si>
  <si>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</si>
  <si>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</si>
  <si>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</si>
  <si>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</si>
  <si>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</si>
  <si>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</si>
  <si>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</si>
  <si>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</si>
  <si>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</si>
  <si>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</si>
  <si>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</si>
  <si>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</si>
  <si>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</si>
  <si>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</si>
  <si>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</si>
  <si>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</si>
  <si>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</si>
  <si>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</si>
  <si>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</si>
  <si>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</si>
  <si>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</si>
  <si>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</si>
  <si>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</si>
  <si>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</si>
  <si>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</si>
  <si>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</si>
  <si>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</si>
  <si>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</si>
  <si>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</si>
  <si>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</si>
  <si>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</si>
  <si>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</si>
  <si>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</si>
  <si>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</si>
  <si>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</si>
  <si>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</si>
  <si>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</si>
  <si>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</si>
  <si>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</si>
  <si>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</si>
  <si>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</si>
  <si>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</si>
  <si>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</si>
  <si>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</si>
  <si>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</si>
  <si>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</si>
  <si>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</si>
  <si>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</si>
  <si>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</si>
  <si>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</si>
  <si>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</si>
  <si>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</si>
  <si>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</si>
  <si>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</si>
  <si>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</si>
  <si>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</si>
  <si>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</si>
  <si>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</si>
  <si>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</si>
  <si>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</si>
  <si>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</si>
  <si>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</si>
  <si>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</si>
  <si>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</si>
  <si>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</si>
  <si>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</si>
  <si>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</si>
  <si>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</si>
  <si>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</si>
  <si>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</si>
  <si>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</si>
  <si>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</si>
  <si>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</si>
  <si>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</si>
  <si>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</si>
  <si>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</si>
  <si>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</si>
  <si>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</si>
  <si>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</si>
  <si>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</si>
  <si>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</si>
  <si>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</si>
  <si>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</si>
  <si>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</si>
  <si>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</si>
  <si>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</si>
  <si>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</si>
  <si>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</si>
  <si>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</si>
  <si>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</si>
  <si>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</si>
  <si>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</si>
  <si>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</si>
  <si>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</si>
  <si>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</si>
  <si>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</si>
  <si>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</si>
  <si>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</si>
  <si>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</si>
  <si>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</si>
  <si>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</si>
  <si>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</si>
  <si>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</si>
  <si>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</si>
  <si>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</si>
  <si>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</si>
  <si>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</si>
  <si>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</si>
  <si>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</si>
  <si>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</si>
  <si>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</si>
  <si>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</si>
  <si>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</si>
  <si>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</si>
  <si>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</si>
  <si>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</si>
  <si>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</si>
  <si>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</si>
  <si>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</si>
  <si>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</si>
  <si>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</si>
  <si>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</si>
  <si>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</si>
  <si>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</si>
  <si>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</si>
  <si>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</si>
  <si>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</si>
  <si>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</si>
  <si>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</si>
  <si>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</si>
  <si>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</si>
  <si>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</si>
  <si>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</si>
  <si>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</si>
  <si>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</si>
  <si>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</si>
  <si>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</si>
  <si>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</si>
  <si>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</si>
  <si>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</si>
  <si>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</si>
  <si>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</si>
  <si>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</si>
  <si>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</si>
  <si>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</si>
  <si>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</si>
  <si>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</si>
  <si>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</si>
  <si>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</si>
  <si>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</si>
  <si>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</si>
  <si>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</si>
  <si>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</si>
  <si>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</si>
  <si>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</si>
  <si>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</si>
  <si>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</si>
  <si>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</si>
  <si>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</si>
  <si>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</si>
  <si>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</si>
  <si>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</si>
  <si>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</si>
  <si>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</si>
  <si>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</si>
  <si>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</si>
  <si>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</si>
  <si>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</si>
  <si>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</si>
  <si>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</si>
  <si>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</si>
  <si>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</si>
  <si>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</si>
  <si>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</si>
  <si>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</si>
  <si>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</si>
  <si>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</si>
  <si>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</si>
  <si>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</si>
  <si>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</si>
  <si>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</si>
  <si>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</si>
  <si>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</si>
  <si>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</si>
  <si>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</si>
  <si>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</si>
  <si>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</si>
  <si>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</si>
  <si>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</si>
  <si>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</si>
  <si>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</si>
  <si>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</si>
  <si>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</si>
  <si>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</si>
  <si>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</si>
  <si>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</si>
  <si>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</si>
  <si>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</si>
  <si>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</si>
  <si>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</si>
  <si>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</si>
  <si>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</si>
  <si>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</si>
  <si>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</si>
  <si>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</si>
  <si>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</si>
  <si>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</si>
  <si>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</si>
  <si>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</si>
  <si>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</si>
  <si>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</si>
  <si>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</si>
  <si>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</si>
  <si>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</si>
  <si>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</si>
  <si>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</si>
  <si>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</si>
  <si>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</si>
  <si>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</si>
  <si>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</si>
  <si>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</si>
  <si>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</si>
  <si>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</si>
  <si>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</si>
  <si>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</si>
  <si>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</si>
  <si>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</si>
  <si>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</si>
  <si>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</si>
  <si>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</si>
  <si>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</si>
  <si>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</si>
  <si>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</si>
  <si>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</si>
  <si>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</si>
  <si>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</si>
  <si>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</si>
  <si>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</si>
  <si>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</si>
  <si>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</si>
  <si>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</si>
  <si>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</si>
  <si>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</si>
  <si>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</si>
  <si>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</si>
  <si>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</si>
  <si>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</si>
  <si>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</si>
  <si>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</si>
  <si>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</si>
  <si>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</si>
  <si>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</si>
  <si>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</si>
  <si>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</si>
  <si>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</si>
  <si>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</si>
  <si>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</si>
  <si>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</si>
  <si>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</si>
  <si>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</si>
  <si>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</si>
  <si>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</si>
  <si>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</si>
  <si>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</si>
  <si>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</si>
  <si>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</si>
  <si>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</si>
  <si>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</si>
  <si>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</si>
  <si>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</si>
  <si>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</si>
  <si>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</si>
  <si>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</si>
  <si>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</si>
  <si>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</si>
  <si>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</si>
  <si>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</si>
  <si>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</si>
  <si>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</si>
  <si>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</si>
  <si>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</si>
  <si>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</si>
  <si>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</si>
  <si>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</si>
  <si>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</si>
  <si>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</si>
  <si>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</si>
  <si>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</si>
  <si>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</si>
  <si>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</si>
  <si>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</si>
  <si>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</si>
  <si>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</si>
  <si>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</si>
  <si>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</si>
  <si>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</si>
  <si>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</si>
  <si>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</si>
  <si>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</si>
  <si>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</si>
  <si>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</si>
  <si>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</si>
  <si>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</si>
  <si>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</si>
  <si>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</si>
  <si>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</si>
  <si>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</si>
  <si>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</si>
  <si>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</si>
  <si>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</si>
  <si>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</si>
  <si>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</si>
  <si>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</si>
  <si>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</si>
  <si>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</si>
  <si>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</si>
  <si>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</si>
  <si>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</si>
  <si>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</si>
  <si>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</si>
  <si>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</si>
  <si>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</si>
  <si>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</si>
  <si>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</si>
  <si>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</si>
  <si>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</si>
  <si>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</si>
  <si>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</si>
  <si>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</si>
  <si>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</si>
  <si>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</si>
  <si>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</si>
  <si>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</si>
  <si>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</si>
  <si>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</si>
  <si>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</si>
  <si>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</si>
  <si>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</si>
  <si>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</si>
  <si>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</si>
  <si>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</si>
  <si>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</si>
  <si>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</si>
  <si>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</si>
  <si>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</si>
  <si>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</si>
  <si>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</si>
  <si>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</si>
  <si>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</si>
  <si>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</si>
  <si>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</si>
  <si>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</si>
  <si>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</si>
  <si>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</si>
  <si>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</si>
  <si>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</si>
  <si>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</si>
  <si>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</si>
  <si>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</si>
  <si>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</si>
  <si>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</si>
  <si>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</si>
  <si>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</si>
  <si>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</si>
  <si>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</si>
  <si>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</si>
  <si>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</si>
  <si>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</si>
  <si>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</si>
  <si>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</si>
  <si>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</si>
  <si>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</si>
  <si>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</si>
  <si>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</si>
  <si>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</si>
  <si>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</si>
  <si>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</si>
  <si>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</si>
  <si>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</si>
  <si>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</si>
  <si>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</si>
  <si>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</si>
  <si>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</si>
  <si>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</si>
  <si>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</si>
  <si>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</si>
  <si>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</si>
  <si>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</si>
  <si>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</si>
  <si>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</si>
  <si>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</si>
  <si>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</si>
  <si>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</si>
  <si>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</si>
  <si>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</si>
  <si>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</si>
  <si>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</si>
  <si>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</si>
  <si>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</si>
  <si>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</si>
  <si>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</si>
  <si>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</si>
  <si>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</si>
  <si>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</si>
  <si>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</si>
  <si>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</si>
  <si>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</si>
  <si>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</si>
  <si>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</si>
  <si>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</si>
  <si>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</si>
  <si>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</si>
  <si>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</si>
  <si>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</si>
  <si>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</si>
  <si>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</si>
  <si>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</si>
  <si>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</si>
  <si>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</si>
  <si>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</si>
  <si>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</si>
  <si>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</si>
  <si>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</si>
  <si>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</si>
  <si>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</si>
  <si>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</si>
  <si>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</si>
  <si>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</si>
  <si>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</si>
  <si>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</si>
  <si>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</si>
  <si>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</si>
  <si>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</si>
  <si>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</si>
  <si>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</si>
  <si>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</si>
  <si>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</si>
  <si>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</si>
  <si>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</si>
  <si>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</si>
  <si>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</si>
  <si>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</si>
  <si>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</si>
  <si>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</si>
  <si>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</si>
  <si>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</si>
  <si>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</si>
  <si>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</si>
  <si>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</si>
  <si>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</si>
  <si>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</si>
  <si>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</si>
  <si>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</si>
  <si>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</si>
  <si>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</si>
  <si>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</si>
  <si>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</si>
  <si>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</si>
  <si>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</si>
  <si>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</si>
  <si>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</si>
  <si>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</si>
  <si>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</si>
  <si>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</si>
  <si>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</si>
  <si>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</si>
  <si>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</si>
  <si>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</si>
  <si>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</si>
  <si>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</si>
  <si>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</si>
  <si>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</si>
  <si>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</si>
  <si>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</si>
  <si>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</si>
  <si>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</si>
  <si>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</si>
  <si>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</si>
  <si>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</si>
  <si>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</si>
  <si>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</si>
  <si>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</si>
  <si>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</si>
  <si>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</si>
  <si>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</si>
  <si>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</si>
  <si>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</si>
  <si>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</si>
  <si>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</si>
  <si>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</si>
  <si>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</si>
  <si>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</si>
  <si>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</si>
  <si>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</si>
  <si>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</si>
  <si>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</si>
  <si>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</si>
  <si>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</si>
  <si>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</si>
  <si>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</si>
  <si>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</si>
  <si>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</si>
  <si>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</si>
  <si>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</si>
  <si>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</si>
  <si>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</si>
  <si>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</si>
  <si>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</si>
  <si>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</si>
  <si>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</si>
  <si>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</si>
  <si>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</si>
  <si>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</si>
  <si>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</si>
  <si>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</si>
  <si>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</si>
  <si>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</si>
  <si>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</si>
  <si>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</si>
  <si>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</si>
  <si>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</si>
  <si>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</si>
  <si>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</si>
  <si>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</si>
  <si>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</si>
  <si>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</si>
  <si>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</si>
  <si>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</si>
  <si>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</si>
  <si>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</si>
  <si>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</si>
  <si>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</si>
  <si>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</si>
  <si>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</si>
  <si>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</si>
  <si>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</si>
  <si>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</si>
  <si>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</si>
  <si>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</si>
  <si>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</si>
  <si>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</si>
  <si>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</si>
  <si>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</si>
  <si>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</si>
  <si>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</si>
  <si>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</si>
  <si>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</si>
  <si>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</si>
  <si>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</si>
  <si>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</si>
  <si>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</si>
  <si>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</si>
  <si>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</si>
  <si>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</si>
  <si>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</si>
  <si>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</si>
  <si>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</si>
  <si>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</si>
  <si>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</si>
  <si>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</si>
  <si>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</si>
  <si>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</si>
  <si>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</si>
  <si>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</si>
  <si>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</si>
  <si>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</si>
  <si>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</si>
  <si>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</si>
  <si>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</si>
  <si>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</si>
  <si>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</si>
  <si>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</si>
  <si>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</si>
  <si>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</si>
  <si>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</si>
  <si>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</si>
  <si>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</si>
  <si>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</si>
  <si>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</si>
  <si>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</si>
  <si>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</si>
  <si>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</si>
  <si>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</si>
  <si>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</si>
  <si>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</si>
  <si>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</si>
  <si>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</si>
  <si>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</si>
  <si>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</si>
  <si>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</si>
  <si>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</si>
  <si>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</si>
  <si>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</si>
  <si>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</si>
  <si>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</si>
  <si>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</si>
  <si>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</si>
  <si>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</si>
  <si>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</si>
  <si>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</si>
  <si>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</si>
  <si>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</si>
  <si>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</si>
  <si>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</si>
  <si>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</si>
  <si>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</si>
  <si>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</si>
  <si>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</si>
  <si>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</si>
  <si>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</si>
  <si>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</si>
  <si>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</si>
  <si>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</si>
  <si>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</si>
  <si>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</si>
  <si>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</si>
  <si>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</si>
  <si>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</si>
  <si>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</si>
  <si>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</si>
  <si>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</si>
  <si>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</si>
  <si>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</si>
  <si>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</si>
  <si>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</si>
  <si>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</si>
  <si>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</si>
  <si>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</si>
  <si>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</si>
  <si>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</si>
  <si>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</si>
  <si>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</si>
  <si>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</si>
  <si>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</si>
  <si>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</si>
  <si>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</si>
  <si>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</si>
  <si>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</si>
  <si>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</si>
  <si>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</si>
  <si>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</si>
  <si>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</si>
  <si>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</si>
  <si>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</si>
  <si>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</si>
  <si>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</si>
  <si>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</si>
  <si>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</si>
  <si>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</si>
  <si>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</si>
  <si>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</si>
  <si>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</si>
  <si>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</si>
  <si>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</si>
  <si>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</si>
  <si>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</si>
  <si>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</si>
  <si>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</si>
  <si>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</si>
  <si>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</si>
  <si>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</si>
  <si>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</si>
  <si>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</si>
  <si>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</si>
  <si>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</si>
  <si>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</si>
  <si>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</si>
  <si>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</si>
  <si>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</si>
  <si>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</si>
  <si>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</si>
  <si>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</si>
  <si>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</si>
  <si>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</si>
  <si>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</si>
  <si>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</si>
  <si>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</si>
  <si>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</si>
  <si>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</si>
  <si>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</si>
  <si>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</si>
  <si>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</si>
  <si>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</si>
  <si>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</si>
  <si>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</si>
  <si>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</si>
  <si>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</si>
  <si>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</si>
  <si>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</si>
  <si>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</si>
  <si>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</si>
  <si>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</si>
  <si>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</si>
  <si>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</si>
  <si>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</si>
  <si>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</si>
  <si>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</si>
  <si>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</si>
  <si>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</si>
  <si>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</si>
  <si>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</si>
  <si>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</si>
  <si>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</si>
  <si>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</si>
  <si>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</si>
  <si>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</si>
  <si>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</si>
  <si>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</si>
  <si>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</si>
  <si>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</si>
  <si>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</si>
  <si>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</si>
  <si>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</si>
  <si>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</si>
  <si>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</si>
  <si>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</si>
  <si>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</si>
  <si>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</si>
  <si>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</si>
  <si>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</si>
  <si>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</si>
  <si>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</si>
  <si>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</si>
  <si>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</si>
  <si>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</si>
  <si>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</si>
  <si>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</si>
  <si>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</si>
  <si>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</si>
  <si>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</si>
  <si>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</si>
  <si>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</si>
  <si>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</si>
  <si>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</si>
  <si>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</si>
  <si>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</si>
  <si>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</si>
  <si>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</si>
  <si>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</si>
  <si>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</si>
  <si>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</si>
  <si>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</si>
  <si>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</si>
  <si>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</si>
  <si>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</si>
  <si>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</si>
  <si>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</si>
  <si>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</si>
  <si>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</si>
  <si>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</si>
  <si>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</si>
  <si>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</si>
  <si>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</si>
  <si>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</si>
  <si>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</si>
  <si>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</si>
  <si>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</si>
  <si>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</si>
  <si>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</si>
  <si>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</si>
  <si>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</si>
  <si>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</si>
  <si>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</si>
  <si>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</si>
  <si>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</si>
  <si>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</si>
  <si>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</si>
  <si>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</si>
  <si>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</si>
  <si>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</si>
  <si>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</si>
  <si>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</si>
  <si>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</si>
  <si>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</si>
  <si>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</si>
  <si>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</si>
  <si>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</si>
  <si>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</si>
  <si>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</si>
  <si>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</si>
  <si>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</si>
  <si>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</si>
  <si>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</si>
  <si>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</si>
  <si>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</si>
  <si>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</si>
  <si>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</si>
  <si>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</si>
  <si>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</si>
  <si>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</si>
  <si>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</si>
  <si>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</si>
  <si>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</si>
  <si>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</si>
  <si>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</si>
  <si>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</si>
  <si>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</si>
  <si>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</si>
  <si>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</si>
  <si>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</si>
  <si>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</si>
  <si>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</si>
  <si>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</si>
  <si>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</si>
  <si>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</si>
  <si>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</si>
  <si>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</si>
  <si>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</si>
  <si>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</si>
  <si>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</si>
  <si>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</si>
  <si>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</si>
  <si>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</si>
  <si>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</si>
  <si>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</si>
  <si>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</si>
  <si>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</si>
  <si>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</si>
  <si>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</si>
  <si>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</si>
  <si>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</si>
  <si>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</si>
  <si>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</si>
  <si>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</si>
  <si>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</si>
  <si>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</si>
  <si>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</si>
  <si>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</si>
  <si>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</si>
  <si>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</si>
  <si>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</si>
  <si>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</si>
  <si>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</si>
  <si>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</si>
  <si>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</si>
  <si>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</si>
  <si>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</si>
  <si>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</si>
  <si>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</si>
  <si>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</si>
  <si>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</si>
  <si>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</si>
  <si>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</si>
  <si>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</si>
  <si>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</si>
  <si>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</si>
  <si>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</si>
  <si>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</si>
  <si>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</si>
  <si>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</si>
  <si>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</si>
  <si>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</si>
  <si>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</si>
  <si>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</si>
  <si>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</si>
  <si>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</si>
  <si>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</si>
  <si>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</si>
  <si>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</si>
  <si>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</si>
  <si>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</si>
  <si>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</si>
  <si>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</si>
  <si>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</si>
  <si>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</si>
  <si>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</si>
  <si>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</si>
  <si>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</si>
  <si>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</si>
  <si>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</si>
  <si>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</si>
  <si>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</si>
  <si>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</si>
  <si>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</si>
  <si>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</si>
  <si>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</si>
  <si>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</si>
  <si>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</si>
  <si>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</si>
  <si>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</si>
  <si>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</si>
  <si>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</si>
  <si>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</si>
  <si>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</si>
  <si>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</si>
  <si>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</si>
  <si>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</si>
  <si>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</si>
  <si>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</si>
  <si>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</si>
  <si>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</si>
  <si>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</si>
  <si>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</si>
  <si>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</si>
  <si>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</si>
  <si>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</si>
  <si>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</si>
  <si>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</si>
  <si>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</si>
  <si>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</si>
  <si>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</si>
  <si>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</si>
  <si>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</si>
  <si>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</si>
  <si>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</si>
  <si>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</si>
  <si>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</si>
  <si>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</si>
  <si>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</si>
  <si>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</si>
  <si>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</si>
  <si>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</si>
  <si>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</si>
  <si>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</si>
  <si>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</si>
  <si>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</si>
  <si>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</si>
  <si>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</si>
  <si>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</si>
  <si>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</si>
  <si>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</si>
  <si>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</si>
  <si>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</si>
  <si>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</si>
  <si>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</si>
  <si>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</si>
  <si>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</si>
  <si>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</si>
  <si>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</si>
  <si>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</si>
  <si>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</si>
  <si>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</si>
  <si>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</si>
  <si>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</si>
  <si>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</si>
  <si>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</si>
  <si>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</si>
  <si>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</si>
  <si>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</si>
  <si>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</si>
  <si>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</si>
  <si>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</si>
  <si>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</si>
  <si>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</si>
  <si>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</si>
  <si>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</si>
  <si>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</si>
  <si>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</si>
  <si>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</si>
  <si>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</si>
  <si>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</si>
  <si>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</si>
  <si>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</si>
  <si>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</si>
  <si>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</si>
  <si>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</si>
  <si>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</si>
  <si>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</si>
  <si>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</si>
  <si>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</si>
  <si>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</si>
  <si>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</si>
  <si>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</si>
  <si>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</si>
  <si>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</si>
  <si>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</si>
  <si>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</si>
  <si>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</si>
  <si>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</si>
  <si>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</si>
  <si>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</si>
  <si>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</si>
  <si>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</si>
  <si>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</si>
  <si>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</si>
  <si>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</si>
  <si>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</si>
  <si>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</si>
  <si>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</si>
  <si>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</si>
  <si>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</si>
  <si>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</si>
  <si>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</si>
  <si>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</si>
  <si>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</si>
  <si>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</si>
  <si>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</si>
  <si>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</si>
  <si>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</si>
  <si>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</si>
  <si>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</si>
  <si>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</si>
  <si>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</si>
  <si>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</si>
  <si>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</si>
  <si>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</si>
  <si>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</si>
  <si>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</si>
  <si>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</si>
  <si>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</si>
  <si>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</si>
  <si>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</si>
  <si>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</si>
  <si>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</si>
  <si>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</si>
  <si>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</si>
  <si>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</si>
  <si>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</si>
  <si>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</si>
  <si>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</si>
  <si>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</si>
  <si>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</si>
  <si>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</si>
  <si>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</si>
  <si>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</si>
  <si>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</si>
  <si>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</si>
  <si>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</si>
  <si>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</si>
  <si>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</si>
  <si>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</si>
  <si>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</si>
  <si>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</si>
  <si>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</si>
  <si>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</si>
  <si>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</si>
  <si>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</si>
  <si>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</si>
  <si>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</si>
  <si>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</si>
  <si>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</si>
  <si>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</si>
  <si>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</si>
  <si>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</si>
  <si>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</si>
  <si>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</si>
  <si>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</si>
  <si>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</si>
  <si>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</si>
  <si>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</si>
  <si>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</si>
  <si>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</si>
  <si>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</si>
  <si>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</si>
  <si>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</si>
  <si>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</si>
  <si>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</si>
  <si>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</si>
  <si>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</si>
  <si>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</si>
  <si>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</si>
  <si>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</si>
  <si>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</si>
  <si>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</si>
  <si>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</si>
  <si>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</si>
  <si>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</si>
  <si>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</si>
  <si>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</si>
  <si>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</si>
  <si>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</si>
  <si>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</si>
  <si>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</si>
  <si>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</si>
  <si>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</si>
  <si>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</si>
  <si>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</si>
  <si>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</si>
  <si>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</si>
  <si>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</si>
  <si>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</si>
  <si>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</si>
  <si>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</si>
  <si>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</si>
  <si>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</si>
  <si>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</si>
  <si>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</si>
  <si>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</si>
  <si>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</si>
  <si>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</si>
  <si>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</si>
  <si>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</si>
  <si>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</si>
  <si>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</si>
  <si>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</si>
  <si>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</si>
  <si>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</si>
  <si>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</si>
  <si>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</si>
  <si>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</si>
  <si>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</si>
  <si>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</si>
  <si>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</si>
  <si>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</si>
  <si>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</si>
  <si>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</si>
  <si>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</si>
  <si>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</si>
  <si>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</si>
  <si>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</si>
  <si>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</si>
  <si>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</si>
  <si>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</si>
  <si>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</si>
  <si>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</si>
  <si>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</si>
  <si>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</si>
  <si>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</si>
  <si>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</si>
  <si>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</si>
  <si>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</si>
  <si>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</si>
  <si>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</si>
  <si>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</si>
  <si>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</si>
  <si>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</si>
  <si>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</si>
  <si>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</si>
  <si>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</si>
  <si>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</si>
  <si>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</si>
  <si>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</si>
  <si>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</si>
  <si>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</si>
  <si>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</si>
  <si>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</si>
  <si>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</si>
  <si>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</si>
  <si>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</si>
  <si>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</si>
  <si>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</si>
  <si>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</si>
  <si>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</si>
  <si>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</si>
  <si>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</si>
  <si>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</si>
  <si>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</si>
  <si>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</si>
  <si>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</si>
  <si>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</si>
  <si>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</si>
  <si>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</si>
  <si>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</si>
  <si>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</si>
  <si>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</si>
  <si>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</si>
  <si>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</si>
  <si>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</si>
  <si>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</si>
  <si>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</si>
  <si>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</si>
  <si>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</si>
  <si>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</si>
  <si>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</si>
  <si>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</si>
  <si>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</si>
  <si>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</si>
  <si>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</si>
  <si>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</si>
  <si>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</si>
  <si>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</si>
  <si>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</si>
  <si>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</si>
  <si>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</si>
  <si>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</si>
  <si>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</si>
  <si>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</si>
  <si>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</si>
  <si>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</si>
  <si>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</si>
  <si>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</si>
  <si>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</si>
  <si>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</si>
  <si>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</si>
  <si>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</si>
  <si>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</si>
  <si>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</si>
  <si>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</si>
  <si>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</si>
  <si>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</si>
  <si>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</si>
  <si>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</si>
  <si>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</si>
  <si>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</si>
  <si>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</si>
  <si>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</si>
  <si>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</si>
  <si>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</si>
  <si>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</si>
  <si>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</si>
  <si>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</si>
  <si>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</si>
  <si>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</si>
  <si>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</si>
  <si>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</si>
  <si>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</si>
  <si>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</si>
  <si>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</si>
  <si>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</si>
  <si>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</si>
  <si>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</si>
  <si>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</si>
  <si>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</si>
  <si>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</si>
  <si>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</si>
  <si>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</si>
  <si>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</si>
  <si>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</si>
  <si>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</si>
  <si>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</si>
  <si>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</si>
  <si>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</si>
  <si>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</si>
  <si>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</si>
  <si>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</si>
  <si>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</si>
  <si>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</si>
  <si>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</si>
  <si>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</si>
  <si>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</si>
  <si>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</si>
  <si>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</si>
  <si>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</si>
  <si>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</si>
  <si>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</si>
  <si>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</si>
  <si>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</si>
  <si>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</si>
  <si>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</si>
  <si>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</si>
  <si>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</si>
  <si>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</si>
  <si>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</si>
  <si>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</si>
  <si>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</si>
  <si>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</si>
  <si>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</si>
  <si>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</si>
  <si>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</si>
  <si>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</si>
  <si>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</si>
  <si>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</si>
  <si>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</si>
  <si>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</si>
  <si>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</si>
  <si>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</si>
  <si>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</si>
  <si>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</si>
  <si>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</si>
  <si>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</si>
  <si>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</si>
  <si>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</si>
  <si>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</si>
  <si>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</si>
  <si>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</si>
  <si>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</si>
  <si>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</si>
  <si>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</si>
  <si>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</si>
  <si>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</si>
  <si>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</si>
  <si>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</si>
  <si>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</si>
  <si>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</si>
  <si>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</si>
  <si>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</si>
  <si>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</si>
  <si>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</si>
  <si>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</si>
  <si>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</si>
  <si>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</si>
  <si>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</si>
  <si>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</si>
  <si>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</si>
  <si>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</si>
  <si>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</si>
  <si>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</si>
  <si>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</si>
  <si>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</si>
  <si>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</si>
  <si>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</si>
  <si>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</si>
  <si>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</si>
  <si>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</si>
  <si>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</si>
  <si>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</si>
  <si>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</si>
  <si>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</si>
  <si>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</si>
  <si>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</si>
  <si>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</si>
  <si>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</si>
  <si>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</si>
  <si>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</si>
  <si>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</si>
  <si>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</si>
  <si>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</si>
  <si>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</si>
  <si>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</si>
  <si>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</si>
  <si>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</si>
  <si>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</si>
  <si>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</si>
  <si>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</si>
  <si>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</si>
  <si>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</si>
  <si>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</si>
  <si>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</si>
  <si>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</si>
  <si>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</si>
  <si>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</si>
  <si>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</si>
  <si>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</si>
  <si>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</si>
  <si>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</si>
  <si>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</si>
  <si>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</si>
  <si>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</si>
  <si>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</si>
  <si>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</si>
  <si>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</si>
  <si>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</si>
  <si>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</si>
  <si>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</si>
  <si>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</si>
  <si>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</si>
  <si>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</si>
  <si>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</si>
  <si>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</si>
  <si>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</si>
  <si>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</si>
  <si>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</si>
  <si>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</si>
  <si>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</si>
  <si>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</si>
  <si>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</si>
  <si>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</si>
  <si>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</si>
  <si>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</si>
  <si>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</si>
  <si>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</si>
  <si>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</si>
  <si>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</si>
  <si>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</si>
  <si>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</si>
  <si>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</si>
  <si>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</si>
  <si>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</si>
  <si>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</si>
  <si>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</si>
  <si>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</si>
  <si>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</si>
  <si>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</si>
  <si>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</si>
  <si>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</si>
  <si>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</si>
  <si>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</si>
  <si>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</si>
  <si>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</si>
  <si>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</si>
  <si>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</si>
  <si>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</si>
  <si>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</si>
  <si>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</si>
  <si>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</si>
  <si>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</si>
  <si>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</si>
  <si>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</si>
  <si>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</si>
  <si>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</si>
  <si>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</si>
  <si>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</si>
  <si>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</si>
  <si>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</si>
  <si>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</si>
  <si>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</si>
  <si>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</si>
  <si>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</si>
  <si>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</si>
  <si>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</si>
  <si>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</si>
  <si>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</si>
  <si>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</si>
  <si>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</si>
  <si>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</si>
  <si>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</si>
  <si>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</si>
  <si>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</si>
  <si>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</si>
  <si>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</si>
  <si>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</si>
  <si>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</si>
  <si>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</si>
  <si>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</si>
  <si>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</si>
  <si>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</si>
  <si>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</si>
  <si>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</si>
  <si>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</si>
  <si>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</si>
  <si>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</si>
  <si>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</si>
  <si>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</si>
  <si>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</si>
  <si>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</si>
  <si>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</si>
  <si>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</si>
  <si>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</si>
  <si>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</si>
  <si>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</si>
  <si>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</si>
  <si>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</si>
  <si>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</si>
  <si>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</si>
  <si>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</si>
  <si>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</si>
  <si>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</si>
  <si>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</si>
  <si>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</si>
  <si>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</si>
  <si>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</si>
  <si>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</si>
  <si>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</si>
  <si>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</si>
  <si>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</si>
  <si>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</si>
  <si>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</si>
  <si>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</si>
  <si>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</si>
  <si>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</si>
  <si>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</si>
  <si>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</si>
  <si>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</si>
  <si>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</si>
  <si>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</si>
  <si>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</si>
  <si>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</si>
  <si>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</si>
  <si>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</si>
  <si>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</si>
  <si>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</si>
  <si>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</si>
  <si>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</si>
  <si>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</si>
  <si>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</si>
  <si>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</si>
  <si>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</si>
  <si>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</si>
  <si>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</si>
  <si>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</si>
  <si>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</si>
  <si>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</si>
  <si>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</si>
  <si>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</si>
  <si>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</si>
  <si>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</si>
  <si>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</si>
  <si>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</si>
  <si>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</si>
  <si>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</si>
  <si>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</si>
  <si>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</si>
  <si>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</si>
  <si>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</si>
  <si>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</si>
  <si>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</si>
  <si>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</si>
  <si>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</si>
  <si>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</si>
  <si>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</si>
  <si>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</si>
  <si>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</si>
  <si>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</si>
  <si>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</si>
  <si>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</si>
  <si>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</si>
  <si>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</si>
  <si>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</si>
  <si>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</si>
  <si>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</si>
  <si>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</si>
  <si>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</si>
  <si>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</si>
  <si>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</si>
  <si>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</si>
  <si>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</si>
  <si>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</si>
  <si>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</si>
  <si>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</si>
  <si>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</si>
  <si>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</si>
  <si>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</si>
  <si>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</si>
  <si>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</si>
  <si>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</si>
  <si>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</si>
  <si>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</si>
  <si>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</si>
  <si>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</si>
  <si>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</si>
  <si>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</si>
  <si>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</si>
  <si>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</si>
  <si>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</si>
  <si>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</si>
  <si>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</si>
  <si>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</si>
  <si>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</si>
  <si>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</si>
  <si>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</si>
  <si>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</si>
  <si>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</si>
  <si>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</si>
  <si>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</si>
  <si>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</si>
  <si>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</si>
  <si>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</si>
  <si>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</si>
  <si>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</si>
  <si>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</si>
  <si>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</si>
  <si>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</si>
  <si>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</si>
  <si>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</si>
  <si>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</si>
  <si>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</si>
  <si>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</si>
  <si>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</si>
  <si>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</si>
  <si>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</si>
  <si>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</si>
  <si>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</si>
  <si>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</si>
  <si>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</si>
  <si>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</si>
  <si>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</si>
  <si>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</si>
  <si>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</si>
  <si>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</si>
  <si>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</si>
  <si>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</si>
  <si>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</si>
  <si>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</si>
  <si>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</si>
  <si>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</si>
  <si>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</si>
  <si>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</si>
  <si>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</si>
  <si>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</si>
  <si>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</si>
  <si>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</si>
  <si>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</si>
  <si>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</si>
  <si>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</si>
  <si>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</si>
  <si>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</si>
  <si>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</si>
  <si>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</si>
  <si>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</si>
  <si>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</si>
  <si>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</si>
  <si>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</si>
  <si>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</si>
  <si>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</si>
  <si>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</si>
  <si>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</si>
  <si>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</si>
  <si>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</si>
  <si>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</si>
  <si>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</si>
  <si>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</si>
  <si>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</si>
  <si>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</si>
  <si>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</si>
  <si>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</si>
  <si>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</si>
  <si>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</si>
  <si>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</si>
  <si>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</si>
  <si>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</si>
  <si>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</si>
  <si>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</si>
  <si>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</si>
  <si>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</si>
  <si>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</si>
  <si>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</si>
  <si>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</si>
  <si>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</si>
  <si>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</si>
  <si>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</si>
  <si>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</si>
  <si>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</si>
  <si>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</si>
  <si>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</si>
  <si>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</si>
  <si>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</si>
  <si>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</si>
  <si>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</si>
  <si>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</si>
  <si>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</si>
  <si>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</si>
  <si>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</si>
  <si>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</si>
  <si>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</si>
  <si>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</si>
  <si>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</si>
  <si>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</si>
  <si>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</si>
  <si>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</si>
  <si>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</si>
  <si>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</si>
  <si>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</si>
  <si>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</si>
  <si>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</si>
  <si>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</si>
  <si>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</si>
  <si>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</si>
  <si>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</si>
  <si>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</si>
  <si>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</si>
  <si>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</si>
  <si>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</si>
  <si>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</si>
  <si>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</si>
  <si>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</si>
  <si>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</si>
  <si>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</si>
  <si>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</si>
  <si>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</si>
  <si>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</si>
  <si>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</si>
  <si>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</si>
  <si>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</si>
  <si>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</si>
  <si>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</si>
  <si>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</si>
  <si>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</si>
  <si>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</si>
  <si>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</si>
  <si>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</si>
  <si>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</si>
  <si>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</si>
  <si>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</si>
  <si>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</si>
  <si>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</si>
  <si>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</si>
  <si>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</si>
  <si>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</si>
  <si>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</si>
  <si>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</si>
  <si>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</si>
  <si>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</si>
  <si>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</si>
  <si>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</si>
  <si>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</si>
  <si>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</si>
  <si>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</si>
  <si>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</si>
  <si>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</si>
  <si>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</si>
  <si>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</si>
  <si>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</si>
  <si>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</si>
  <si>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</si>
  <si>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</si>
  <si>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</si>
  <si>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</si>
  <si>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</si>
  <si>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</si>
  <si>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</si>
  <si>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</si>
  <si>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</si>
  <si>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</si>
  <si>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</si>
  <si>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</si>
  <si>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</si>
  <si>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</si>
  <si>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</si>
  <si>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</si>
  <si>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</si>
  <si>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</si>
  <si>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</si>
  <si>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</si>
  <si>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</si>
  <si>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</si>
  <si>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</si>
  <si>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</si>
  <si>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</si>
  <si>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</si>
  <si>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</si>
  <si>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</si>
  <si>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</si>
  <si>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</si>
  <si>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</si>
  <si>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</si>
  <si>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</si>
  <si>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</si>
  <si>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</si>
  <si>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</si>
  <si>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</si>
  <si>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</si>
  <si>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</si>
  <si>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</si>
  <si>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</si>
  <si>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</si>
  <si>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</si>
  <si>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</si>
  <si>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</si>
  <si>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</si>
  <si>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</si>
  <si>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</si>
  <si>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</si>
  <si>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</si>
  <si>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</si>
  <si>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</si>
  <si>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</si>
  <si>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</si>
  <si>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</si>
  <si>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</si>
  <si>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</si>
  <si>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</si>
  <si>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</si>
  <si>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</si>
  <si>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</si>
  <si>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</si>
  <si>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</si>
  <si>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</si>
  <si>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</si>
  <si>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</si>
  <si>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</si>
  <si>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</si>
  <si>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</si>
  <si>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</si>
  <si>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</si>
  <si>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</si>
  <si>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</si>
  <si>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</si>
  <si>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</si>
  <si>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</si>
  <si>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</si>
  <si>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</si>
  <si>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</si>
  <si>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</si>
  <si>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</si>
  <si>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</si>
  <si>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</si>
  <si>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</si>
  <si>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</si>
  <si>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</si>
  <si>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</si>
  <si>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</si>
  <si>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</si>
  <si>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</si>
  <si>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</si>
  <si>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</si>
  <si>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</si>
  <si>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</si>
  <si>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</si>
  <si>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</si>
  <si>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</si>
  <si>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</si>
  <si>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</si>
  <si>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</si>
  <si>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</si>
  <si>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</si>
  <si>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</si>
  <si>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</si>
  <si>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</si>
  <si>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</si>
  <si>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</si>
  <si>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</si>
  <si>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</si>
  <si>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</si>
  <si>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</si>
  <si>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</si>
  <si>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</si>
  <si>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</si>
  <si>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</si>
  <si>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</si>
  <si>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</si>
  <si>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</si>
  <si>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</si>
  <si>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</si>
  <si>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</si>
  <si>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</si>
  <si>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</si>
  <si>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</si>
  <si>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</si>
  <si>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</si>
  <si>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</si>
  <si>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</si>
  <si>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</si>
  <si>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</si>
  <si>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</si>
  <si>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</si>
  <si>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</si>
  <si>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</si>
  <si>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</si>
  <si>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</si>
  <si>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</si>
  <si>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</si>
  <si>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</si>
  <si>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</si>
  <si>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</si>
  <si>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</si>
  <si>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</si>
  <si>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</si>
  <si>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</si>
  <si>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</si>
  <si>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</si>
  <si>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</si>
  <si>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</si>
  <si>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</si>
  <si>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</si>
  <si>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</si>
  <si>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</si>
  <si>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</si>
  <si>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</si>
  <si>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</si>
  <si>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</si>
  <si>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</si>
  <si>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</si>
  <si>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</si>
  <si>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</si>
  <si>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</si>
  <si>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</si>
  <si>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</si>
  <si>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</si>
  <si>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</si>
  <si>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</si>
  <si>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</si>
  <si>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</si>
  <si>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</si>
  <si>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</si>
  <si>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</si>
  <si>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</si>
  <si>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</si>
  <si>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</si>
  <si>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</si>
  <si>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</si>
  <si>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</si>
  <si>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</si>
  <si>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</si>
  <si>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</si>
  <si>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</si>
  <si>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</si>
  <si>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</si>
  <si>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</si>
  <si>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</si>
  <si>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</si>
  <si>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</si>
  <si>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</si>
  <si>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</si>
  <si>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</si>
  <si>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</si>
  <si>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</si>
  <si>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</si>
  <si>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</si>
  <si>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</si>
  <si>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</si>
  <si>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</si>
  <si>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</si>
  <si>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</si>
  <si>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</si>
  <si>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</si>
  <si>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</si>
  <si>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</si>
  <si>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</si>
  <si>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</si>
  <si>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</si>
  <si>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</si>
  <si>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</si>
  <si>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</si>
  <si>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</si>
  <si>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</si>
  <si>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</si>
  <si>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</si>
  <si>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</si>
  <si>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</si>
  <si>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</si>
  <si>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</si>
  <si>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</si>
  <si>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</si>
  <si>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</si>
  <si>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</si>
  <si>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</si>
  <si>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</si>
  <si>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</si>
  <si>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</si>
  <si>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</si>
  <si>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</si>
  <si>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</si>
  <si>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</si>
  <si>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</si>
  <si>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</si>
  <si>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</si>
  <si>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</si>
  <si>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</si>
  <si>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</si>
  <si>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</si>
  <si>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</si>
  <si>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</si>
  <si>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</si>
  <si>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</si>
  <si>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</si>
  <si>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</si>
  <si>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</si>
  <si>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</si>
  <si>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</si>
  <si>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</si>
  <si>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</si>
  <si>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</si>
  <si>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</si>
  <si>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</si>
  <si>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</si>
  <si>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</si>
  <si>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</si>
  <si>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</si>
  <si>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</si>
  <si>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</si>
  <si>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</si>
  <si>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</si>
  <si>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</si>
  <si>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</si>
  <si>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</si>
  <si>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</si>
  <si>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</si>
  <si>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</si>
  <si>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</si>
  <si>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</si>
  <si>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</si>
  <si>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</si>
  <si>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</si>
  <si>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</si>
  <si>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</si>
  <si>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</si>
  <si>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</si>
  <si>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</si>
  <si>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</si>
  <si>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</si>
  <si>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</si>
  <si>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</si>
  <si>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</si>
  <si>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</si>
  <si>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</si>
  <si>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</si>
  <si>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</si>
  <si>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</si>
  <si>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</si>
  <si>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</si>
  <si>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</si>
  <si>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</si>
  <si>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</si>
  <si>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</si>
  <si>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</si>
  <si>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</si>
  <si>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</si>
  <si>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</si>
  <si>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</si>
  <si>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</si>
  <si>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</si>
  <si>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</si>
  <si>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</si>
  <si>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</si>
  <si>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</si>
  <si>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</si>
  <si>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</si>
  <si>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</si>
  <si>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</si>
  <si>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</si>
  <si>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</si>
  <si>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</si>
  <si>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</si>
  <si>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</si>
  <si>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</si>
  <si>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</si>
  <si>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</si>
  <si>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</si>
  <si>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</si>
  <si>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</si>
  <si>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</si>
  <si>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</si>
  <si>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</si>
  <si>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</si>
  <si>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</si>
  <si>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</si>
  <si>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</si>
  <si>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</si>
  <si>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</si>
  <si>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</si>
  <si>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</si>
  <si>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</si>
  <si>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</si>
  <si>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</si>
  <si>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</si>
  <si>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</si>
  <si>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</si>
  <si>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</si>
  <si>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</si>
  <si>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</si>
  <si>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</si>
  <si>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</si>
  <si>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</si>
  <si>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</si>
  <si>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</si>
  <si>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</si>
  <si>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</si>
  <si>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</si>
  <si>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</si>
  <si>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</si>
  <si>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</si>
  <si>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</si>
  <si>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</si>
  <si>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</si>
  <si>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</si>
  <si>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</si>
  <si>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</si>
  <si>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</si>
  <si>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</si>
  <si>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</si>
  <si>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</si>
  <si>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</si>
  <si>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</si>
  <si>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</si>
  <si>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</si>
  <si>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</si>
  <si>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</si>
  <si>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</si>
  <si>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</si>
  <si>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</si>
  <si>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</si>
  <si>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</si>
  <si>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</si>
  <si>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</si>
  <si>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</si>
  <si>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</si>
  <si>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</si>
  <si>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</si>
  <si>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</si>
  <si>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</si>
  <si>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</si>
  <si>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</si>
  <si>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</si>
  <si>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</si>
  <si>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</si>
  <si>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</si>
  <si>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</si>
  <si>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</si>
  <si>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</si>
  <si>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</si>
  <si>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</si>
  <si>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</si>
  <si>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</si>
  <si>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</si>
  <si>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</si>
  <si>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</si>
  <si>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</si>
  <si>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</si>
  <si>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</si>
  <si>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</si>
  <si>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</si>
  <si>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</si>
  <si>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</si>
  <si>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</si>
  <si>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</si>
  <si>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</si>
  <si>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</si>
  <si>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</si>
  <si>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</si>
  <si>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</si>
  <si>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</si>
  <si>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</si>
  <si>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</si>
  <si>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</si>
  <si>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</si>
  <si>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</si>
  <si>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</si>
  <si>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</si>
  <si>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</si>
  <si>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</si>
  <si>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</si>
  <si>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</si>
  <si>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</si>
  <si>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</si>
  <si>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</si>
  <si>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</si>
  <si>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</si>
  <si>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</si>
  <si>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</si>
  <si>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</si>
  <si>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</si>
  <si>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</si>
  <si>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</si>
  <si>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</si>
  <si>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</si>
  <si>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</si>
  <si>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</si>
  <si>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</si>
  <si>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</si>
  <si>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</si>
  <si>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</si>
  <si>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</si>
  <si>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</si>
  <si>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</si>
  <si>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</si>
  <si>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</si>
  <si>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</si>
  <si>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</si>
  <si>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</si>
  <si>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</si>
  <si>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</si>
  <si>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</si>
  <si>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</si>
  <si>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</si>
  <si>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</si>
  <si>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</si>
  <si>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</si>
  <si>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</si>
  <si>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</si>
  <si>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</si>
  <si>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</si>
  <si>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</si>
  <si>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</si>
  <si>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</si>
  <si>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</si>
  <si>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</si>
  <si>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</si>
  <si>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</si>
  <si>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</si>
  <si>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</si>
  <si>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</si>
  <si>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</si>
  <si>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</si>
  <si>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</si>
  <si>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</si>
  <si>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</si>
  <si>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</si>
  <si>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</si>
  <si>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</si>
  <si>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</si>
  <si>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</si>
  <si>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</si>
  <si>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</si>
  <si>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</si>
  <si>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</si>
  <si>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</si>
  <si>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</si>
  <si>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</si>
  <si>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</si>
  <si>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</si>
  <si>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</si>
  <si>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</si>
  <si>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</si>
  <si>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</si>
  <si>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</si>
  <si>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</si>
  <si>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</si>
  <si>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</si>
  <si>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</si>
  <si>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</si>
  <si>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</si>
  <si>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</si>
  <si>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</si>
  <si>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</si>
  <si>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</si>
  <si>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</si>
  <si>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</si>
  <si>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</si>
  <si>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</si>
  <si>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</si>
  <si>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</si>
  <si>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</si>
  <si>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</si>
  <si>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</si>
  <si>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</si>
  <si>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</si>
  <si>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</si>
  <si>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</si>
  <si>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</si>
  <si>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</si>
  <si>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</si>
  <si>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</si>
  <si>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</si>
  <si>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</si>
  <si>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</si>
  <si>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</si>
  <si>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</si>
  <si>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</si>
  <si>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</si>
  <si>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</si>
  <si>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</si>
  <si>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</si>
  <si>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</si>
  <si>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</si>
  <si>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</si>
  <si>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</si>
  <si>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</si>
  <si>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</si>
  <si>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</si>
  <si>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</si>
  <si>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</si>
  <si>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</si>
  <si>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</si>
  <si>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</si>
  <si>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</si>
  <si>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</si>
  <si>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</si>
  <si>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</si>
  <si>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</si>
  <si>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</si>
  <si>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</si>
  <si>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</si>
  <si>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</si>
  <si>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</si>
  <si>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</si>
  <si>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</si>
  <si>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</si>
  <si>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</si>
  <si>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</si>
  <si>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</si>
  <si>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</si>
  <si>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</si>
  <si>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</si>
  <si>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</si>
  <si>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</si>
  <si>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</si>
  <si>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</si>
  <si>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</si>
  <si>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</si>
  <si>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</si>
  <si>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</si>
  <si>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</si>
  <si>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</si>
  <si>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</si>
  <si>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</si>
  <si>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</si>
  <si>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</si>
  <si>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</si>
  <si>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</si>
  <si>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</si>
  <si>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</si>
  <si>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</si>
  <si>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</si>
  <si>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</si>
  <si>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</si>
  <si>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</si>
  <si>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</si>
  <si>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</si>
  <si>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</si>
  <si>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</si>
  <si>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</si>
  <si>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</si>
  <si>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</si>
  <si>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</si>
  <si>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</si>
  <si>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</si>
  <si>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</si>
  <si>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</si>
  <si>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</si>
  <si>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</si>
  <si>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</si>
  <si>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</si>
  <si>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</si>
  <si>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</si>
  <si>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</si>
  <si>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</si>
  <si>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</si>
  <si>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</si>
  <si>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</si>
  <si>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</si>
  <si>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</si>
  <si>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</si>
  <si>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</si>
  <si>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</si>
  <si>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</si>
  <si>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</si>
  <si>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</si>
  <si>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</si>
  <si>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</si>
  <si>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</si>
  <si>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</si>
  <si>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</si>
  <si>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</si>
  <si>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</si>
  <si>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</si>
  <si>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</si>
  <si>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</si>
  <si>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</si>
  <si>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</si>
  <si>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</si>
  <si>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</si>
  <si>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</si>
  <si>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</si>
  <si>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</si>
  <si>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</si>
  <si>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</si>
  <si>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</si>
  <si>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</si>
  <si>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</si>
  <si>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</si>
  <si>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</si>
  <si>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</si>
  <si>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</si>
  <si>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</si>
  <si>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</si>
  <si>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</si>
  <si>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</si>
  <si>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</si>
  <si>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</si>
  <si>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</si>
  <si>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</si>
  <si>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</si>
  <si>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</si>
  <si>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</si>
  <si>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</si>
  <si>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</si>
  <si>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</si>
  <si>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</si>
  <si>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</si>
  <si>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</si>
  <si>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</si>
  <si>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</si>
  <si>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</si>
  <si>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</si>
  <si>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</si>
  <si>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</si>
  <si>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</si>
  <si>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</si>
  <si>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</si>
  <si>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</si>
  <si>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</si>
  <si>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</si>
  <si>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</si>
  <si>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</si>
  <si>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</si>
  <si>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</si>
  <si>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</si>
  <si>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</si>
  <si>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</si>
  <si>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</si>
  <si>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</si>
  <si>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</si>
  <si>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</si>
  <si>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</si>
  <si>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</si>
  <si>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</si>
  <si>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</si>
  <si>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</si>
  <si>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</si>
  <si>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</si>
  <si>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</si>
  <si>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</si>
  <si>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</si>
  <si>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</si>
  <si>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</si>
  <si>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</si>
  <si>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</si>
  <si>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</si>
  <si>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</si>
  <si>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</si>
  <si>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</si>
  <si>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</si>
  <si>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</si>
  <si>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</si>
  <si>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</si>
  <si>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</si>
  <si>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</si>
  <si>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</si>
  <si>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</si>
  <si>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</si>
  <si>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</si>
  <si>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</si>
  <si>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</si>
  <si>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</si>
  <si>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</si>
  <si>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</si>
  <si>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</si>
  <si>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</si>
  <si>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</si>
  <si>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</si>
  <si>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</si>
  <si>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</si>
  <si>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</si>
  <si>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</si>
  <si>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</si>
  <si>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</si>
  <si>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</si>
  <si>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</si>
  <si>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</si>
  <si>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</si>
  <si>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</si>
  <si>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</si>
  <si>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</si>
  <si>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</si>
  <si>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</si>
  <si>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</si>
  <si>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</si>
  <si>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</si>
  <si>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</si>
  <si>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</si>
  <si>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</si>
  <si>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</si>
  <si>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</si>
  <si>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</si>
  <si>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</si>
  <si>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</si>
  <si>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</si>
  <si>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</si>
  <si>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</si>
  <si>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</si>
  <si>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</si>
  <si>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</si>
  <si>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</si>
  <si>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</si>
  <si>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</si>
  <si>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</si>
  <si>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</si>
  <si>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</si>
  <si>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</si>
  <si>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</si>
  <si>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</si>
  <si>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</si>
  <si>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</si>
  <si>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</si>
  <si>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</si>
  <si>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</si>
  <si>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</si>
  <si>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</si>
  <si>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</si>
  <si>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</si>
  <si>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</si>
  <si>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</si>
  <si>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</si>
  <si>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</si>
  <si>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</si>
  <si>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</si>
  <si>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</si>
  <si>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</si>
  <si>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</si>
  <si>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</si>
  <si>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</si>
  <si>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</si>
  <si>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</si>
  <si>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</si>
  <si>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</si>
  <si>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</si>
  <si>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</si>
  <si>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</si>
  <si>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</si>
  <si>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</si>
  <si>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</si>
  <si>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</si>
  <si>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</si>
  <si>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</si>
  <si>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</si>
  <si>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</si>
  <si>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</si>
  <si>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</si>
  <si>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</si>
  <si>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</si>
  <si>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</si>
  <si>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</si>
  <si>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</si>
  <si>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</si>
  <si>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</si>
  <si>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</si>
  <si>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</si>
  <si>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</si>
  <si>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</si>
  <si>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</si>
  <si>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</si>
  <si>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</si>
  <si>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</si>
  <si>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</si>
  <si>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</si>
  <si>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</si>
  <si>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</si>
  <si>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</si>
  <si>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</si>
  <si>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</si>
  <si>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</si>
  <si>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</si>
  <si>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</si>
  <si>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</si>
  <si>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</si>
  <si>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</si>
  <si>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</si>
  <si>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</si>
  <si>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</si>
  <si>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</si>
  <si>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</si>
  <si>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</si>
  <si>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</si>
  <si>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</si>
  <si>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</si>
  <si>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</si>
  <si>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</si>
  <si>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</si>
  <si>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</si>
  <si>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</si>
  <si>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</si>
  <si>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</si>
  <si>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</si>
  <si>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</si>
  <si>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</si>
  <si>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</si>
  <si>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</si>
  <si>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</si>
  <si>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</si>
  <si>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</si>
  <si>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</si>
  <si>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</si>
  <si>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</si>
  <si>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</si>
  <si>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</si>
  <si>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</si>
  <si>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</si>
  <si>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</si>
  <si>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</si>
  <si>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</si>
  <si>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</si>
  <si>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</si>
  <si>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</si>
  <si>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</si>
  <si>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</si>
  <si>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</si>
  <si>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</si>
  <si>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</si>
  <si>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</si>
  <si>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</si>
  <si>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</si>
  <si>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</si>
  <si>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</si>
  <si>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</si>
  <si>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</si>
  <si>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</si>
  <si>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</si>
  <si>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</si>
  <si>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</si>
  <si>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</si>
  <si>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</si>
  <si>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</si>
  <si>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</si>
  <si>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</si>
  <si>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</si>
  <si>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</si>
  <si>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</si>
  <si>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</si>
  <si>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</si>
  <si>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</si>
  <si>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</si>
  <si>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</si>
  <si>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</si>
  <si>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</si>
  <si>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</si>
  <si>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</si>
  <si>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</si>
  <si>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</si>
  <si>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</si>
  <si>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</si>
  <si>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</si>
  <si>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</si>
  <si>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</si>
  <si>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</si>
  <si>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</si>
  <si>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</si>
  <si>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</si>
  <si>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</si>
  <si>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</si>
  <si>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</si>
  <si>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</si>
  <si>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</si>
  <si>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</si>
  <si>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</si>
  <si>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</si>
  <si>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</si>
  <si>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</si>
  <si>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</si>
  <si>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</si>
  <si>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</si>
  <si>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</si>
  <si>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</si>
  <si>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</si>
  <si>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</si>
  <si>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</si>
  <si>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</si>
  <si>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</si>
  <si>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</si>
  <si>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</si>
  <si>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</si>
  <si>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</si>
  <si>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</si>
  <si>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</si>
  <si>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</si>
  <si>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</si>
  <si>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</si>
  <si>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</si>
  <si>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</si>
  <si>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</si>
  <si>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</si>
  <si>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</si>
  <si>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</si>
  <si>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</si>
  <si>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</si>
  <si>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</si>
  <si>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</si>
  <si>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</si>
  <si>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</si>
  <si>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</si>
  <si>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</si>
  <si>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</si>
  <si>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</si>
  <si>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</si>
  <si>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</si>
  <si>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</si>
  <si>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</si>
  <si>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</si>
  <si>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</si>
  <si>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</si>
  <si>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</si>
  <si>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</si>
  <si>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</si>
  <si>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</si>
  <si>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</si>
  <si>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</si>
  <si>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</si>
  <si>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</si>
  <si>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</si>
  <si>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</si>
  <si>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</si>
  <si>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</si>
  <si>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</si>
  <si>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</si>
  <si>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</si>
  <si>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</si>
  <si>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</si>
  <si>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</si>
  <si>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</si>
  <si>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</si>
  <si>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</si>
  <si>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</si>
  <si>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</si>
  <si>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</si>
  <si>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</si>
  <si>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</si>
  <si>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</si>
  <si>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</si>
  <si>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</si>
  <si>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</si>
  <si>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</si>
  <si>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</si>
  <si>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</si>
  <si>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</si>
  <si>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</si>
  <si>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</si>
  <si>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</si>
  <si>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</si>
  <si>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</si>
  <si>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</si>
  <si>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</si>
  <si>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</si>
  <si>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</si>
  <si>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</si>
  <si>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</si>
  <si>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</si>
  <si>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</si>
  <si>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</si>
  <si>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</si>
  <si>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</si>
  <si>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</si>
  <si>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</si>
  <si>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</si>
  <si>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</si>
  <si>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</si>
  <si>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</si>
  <si>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</si>
  <si>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</si>
  <si>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</si>
  <si>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</si>
  <si>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</si>
  <si>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</si>
  <si>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</si>
  <si>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</si>
  <si>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</si>
  <si>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</si>
  <si>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</si>
  <si>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</si>
  <si>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</si>
  <si>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</si>
  <si>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</si>
  <si>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</si>
  <si>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</si>
  <si>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</si>
  <si>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</si>
  <si>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</si>
  <si>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</si>
  <si>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</si>
  <si>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</si>
  <si>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</si>
  <si>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</si>
  <si>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</si>
  <si>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</si>
  <si>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</si>
  <si>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</si>
  <si>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</si>
  <si>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</si>
  <si>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</si>
  <si>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</si>
  <si>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</si>
  <si>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</si>
  <si>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</si>
  <si>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</si>
  <si>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</si>
  <si>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</si>
  <si>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</si>
  <si>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</si>
  <si>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</si>
  <si>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</si>
  <si>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</si>
  <si>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</si>
  <si>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</si>
  <si>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</si>
  <si>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</si>
  <si>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</si>
  <si>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</si>
  <si>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</si>
  <si>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</si>
  <si>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</si>
  <si>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</si>
  <si>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</si>
  <si>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</si>
  <si>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</si>
  <si>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</si>
  <si>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</si>
  <si>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</si>
  <si>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</si>
  <si>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</si>
  <si>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</si>
  <si>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</si>
  <si>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</si>
  <si>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</si>
  <si>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</si>
  <si>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</si>
  <si>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</si>
  <si>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</si>
  <si>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</si>
  <si>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</si>
  <si>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</si>
  <si>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</si>
  <si>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</si>
  <si>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</si>
  <si>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</si>
  <si>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</si>
  <si>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</si>
  <si>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</si>
  <si>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</si>
  <si>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</si>
  <si>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</si>
  <si>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</si>
  <si>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</si>
  <si>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</si>
  <si>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</si>
  <si>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</si>
  <si>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</si>
  <si>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</si>
  <si>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</si>
  <si>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</si>
  <si>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</si>
  <si>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</si>
  <si>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</si>
  <si>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</si>
  <si>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</si>
  <si>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</si>
  <si>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</si>
  <si>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</si>
  <si>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</si>
  <si>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</si>
  <si>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</si>
  <si>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</si>
  <si>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</si>
  <si>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</si>
  <si>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</si>
  <si>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</si>
  <si>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</si>
  <si>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</si>
  <si>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</si>
  <si>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</si>
  <si>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</si>
  <si>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</si>
  <si>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</si>
  <si>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</si>
  <si>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</si>
  <si>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</si>
  <si>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</si>
  <si>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</si>
  <si>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</si>
  <si>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</si>
  <si>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</si>
  <si>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</si>
  <si>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</si>
  <si>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</si>
  <si>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</si>
  <si>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</si>
  <si>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</si>
  <si>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</si>
  <si>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</si>
  <si>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</si>
  <si>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</si>
  <si>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</si>
  <si>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</si>
  <si>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</si>
  <si>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</si>
  <si>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</si>
  <si>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</si>
  <si>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</si>
  <si>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</si>
  <si>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</si>
  <si>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</si>
  <si>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</si>
  <si>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</si>
  <si>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</si>
  <si>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</si>
  <si>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</si>
  <si>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</si>
  <si>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</si>
  <si>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</si>
  <si>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</si>
  <si>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</si>
  <si>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</si>
  <si>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</si>
  <si>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</si>
  <si>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</si>
  <si>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</si>
  <si>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</si>
  <si>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</si>
  <si>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</si>
  <si>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</si>
  <si>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</si>
  <si>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</si>
  <si>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</si>
  <si>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</si>
  <si>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</si>
  <si>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</si>
  <si>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</si>
  <si>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</si>
  <si>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</si>
  <si>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</si>
  <si>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</si>
  <si>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</si>
  <si>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</si>
  <si>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</si>
  <si>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</si>
  <si>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</si>
  <si>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</si>
  <si>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</si>
  <si>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</si>
  <si>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</si>
  <si>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</si>
  <si>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</si>
  <si>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</si>
  <si>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</si>
  <si>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</si>
  <si>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</si>
  <si>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</si>
  <si>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</si>
  <si>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</si>
  <si>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</si>
  <si>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</si>
  <si>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</si>
  <si>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</si>
  <si>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</si>
  <si>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</si>
  <si>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</si>
  <si>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</si>
  <si>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</si>
  <si>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</si>
  <si>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</si>
  <si>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</si>
  <si>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</si>
  <si>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</si>
  <si>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</si>
  <si>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</si>
  <si>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</si>
  <si>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</si>
  <si>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</si>
  <si>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</si>
  <si>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</si>
  <si>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</si>
  <si>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</si>
  <si>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</si>
  <si>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</si>
  <si>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</si>
  <si>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</si>
  <si>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</si>
  <si>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</si>
  <si>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</si>
  <si>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</si>
  <si>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</si>
  <si>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</si>
  <si>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</si>
  <si>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</si>
  <si>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</si>
  <si>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</si>
  <si>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</si>
  <si>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</si>
  <si>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</si>
  <si>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</si>
  <si>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</si>
  <si>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</si>
  <si>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</si>
  <si>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</si>
  <si>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</si>
  <si>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</si>
  <si>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</si>
  <si>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</si>
  <si>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</si>
  <si>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</si>
  <si>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</si>
  <si>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</si>
  <si>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</si>
  <si>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</si>
  <si>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</si>
  <si>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</si>
  <si>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</si>
  <si>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</si>
  <si>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</si>
  <si>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</si>
  <si>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</si>
  <si>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</si>
  <si>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</si>
  <si>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</si>
  <si>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</si>
  <si>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</si>
  <si>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</si>
  <si>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</si>
  <si>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</si>
  <si>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</si>
  <si>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</si>
  <si>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</si>
  <si>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</si>
  <si>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</si>
  <si>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</si>
  <si>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</si>
  <si>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</si>
  <si>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</si>
  <si>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</si>
  <si>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</si>
  <si>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</si>
  <si>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</si>
  <si>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</si>
  <si>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</si>
  <si>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</si>
  <si>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</si>
  <si>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</si>
  <si>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</si>
  <si>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</si>
  <si>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</si>
  <si>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</si>
  <si>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</si>
  <si>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</si>
  <si>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</si>
  <si>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</si>
  <si>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</si>
  <si>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</si>
  <si>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</si>
  <si>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</si>
  <si>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</si>
  <si>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</si>
  <si>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</si>
  <si>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</si>
  <si>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</si>
  <si>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</si>
  <si>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</si>
  <si>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</si>
  <si>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</si>
  <si>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</si>
  <si>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</si>
  <si>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</si>
  <si>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</si>
  <si>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</si>
  <si>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</si>
  <si>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</si>
  <si>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</si>
  <si>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</si>
  <si>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</si>
  <si>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</si>
  <si>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</si>
  <si>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</si>
  <si>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</si>
  <si>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</si>
  <si>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</si>
  <si>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</si>
  <si>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</si>
  <si>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</si>
  <si>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</si>
  <si>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</si>
  <si>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</si>
  <si>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</si>
  <si>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</si>
  <si>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</si>
  <si>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</si>
  <si>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</si>
  <si>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</si>
  <si>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</si>
  <si>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</si>
  <si>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</si>
  <si>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</si>
  <si>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</si>
  <si>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</si>
  <si>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</si>
  <si>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</si>
  <si>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</si>
  <si>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</si>
  <si>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</si>
  <si>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</si>
  <si>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</si>
  <si>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</si>
  <si>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</si>
  <si>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</si>
  <si>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</si>
  <si>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</si>
  <si>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</si>
  <si>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</si>
  <si>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</si>
  <si>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</si>
  <si>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</si>
  <si>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</si>
  <si>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</si>
  <si>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</si>
  <si>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</si>
  <si>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</si>
  <si>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</si>
  <si>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</si>
  <si>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</si>
  <si>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</si>
  <si>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</si>
  <si>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</si>
  <si>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</si>
  <si>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</si>
  <si>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</si>
  <si>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</si>
  <si>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</si>
  <si>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</si>
  <si>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</si>
  <si>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</si>
  <si>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</si>
  <si>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</si>
  <si>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</si>
  <si>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</si>
  <si>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</si>
  <si>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</si>
  <si>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</si>
  <si>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</si>
  <si>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</si>
  <si>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</si>
  <si>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</si>
  <si>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</si>
  <si>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</si>
  <si>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</si>
  <si>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</si>
  <si>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</si>
  <si>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</si>
  <si>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</si>
  <si>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</si>
  <si>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</si>
  <si>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</si>
  <si>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</si>
  <si>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</si>
  <si>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</si>
  <si>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</si>
  <si>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</si>
  <si>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</si>
  <si>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</si>
  <si>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</si>
  <si>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</si>
  <si>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</si>
  <si>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</si>
  <si>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</si>
  <si>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</si>
  <si>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</si>
  <si>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</si>
  <si>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</si>
  <si>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</si>
  <si>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</si>
  <si>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</si>
  <si>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</si>
  <si>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</si>
  <si>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</si>
  <si>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</si>
  <si>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</si>
  <si>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</si>
  <si>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</si>
  <si>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</si>
  <si>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</si>
  <si>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</si>
  <si>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</si>
  <si>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</si>
  <si>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</si>
  <si>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</si>
  <si>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</si>
  <si>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</si>
  <si>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</si>
  <si>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</si>
  <si>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</si>
  <si>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</si>
  <si>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</si>
  <si>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</si>
  <si>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</si>
  <si>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</si>
  <si>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</si>
  <si>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</si>
  <si>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</si>
  <si>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</si>
  <si>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</si>
  <si>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</si>
  <si>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</si>
  <si>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</si>
  <si>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</si>
  <si>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</si>
  <si>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</si>
  <si>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</si>
  <si>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</si>
  <si>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</si>
  <si>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</si>
  <si>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</si>
  <si>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</si>
  <si>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</si>
  <si>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</si>
  <si>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</si>
  <si>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</si>
  <si>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</si>
  <si>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</si>
  <si>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</si>
  <si>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</si>
  <si>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</si>
  <si>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</si>
  <si>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</si>
  <si>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</si>
  <si>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</si>
  <si>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</si>
  <si>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</si>
  <si>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</si>
  <si>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</si>
  <si>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</si>
  <si>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</si>
  <si>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</si>
  <si>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</si>
  <si>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</si>
  <si>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</si>
  <si>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</si>
  <si>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</si>
  <si>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</si>
  <si>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</si>
  <si>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</si>
  <si>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</si>
  <si>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</si>
  <si>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</si>
  <si>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</si>
  <si>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</si>
  <si>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</si>
  <si>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</si>
  <si>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</si>
  <si>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</si>
  <si>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</si>
  <si>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</si>
  <si>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</si>
  <si>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</si>
  <si>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</si>
  <si>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</si>
  <si>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</si>
  <si>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</si>
  <si>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</si>
  <si>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</si>
  <si>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</si>
  <si>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</si>
  <si>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</si>
  <si>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</si>
  <si>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</si>
  <si>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</si>
  <si>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</si>
  <si>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</si>
  <si>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</si>
  <si>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</si>
  <si>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</si>
  <si>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</si>
  <si>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</si>
  <si>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</si>
  <si>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</si>
  <si>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</si>
  <si>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</si>
  <si>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</si>
  <si>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</si>
  <si>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</si>
  <si>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</si>
  <si>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</si>
  <si>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</si>
  <si>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</si>
  <si>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</si>
  <si>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</si>
  <si>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</si>
  <si>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</si>
  <si>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</si>
  <si>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</si>
  <si>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</si>
  <si>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</si>
  <si>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</si>
  <si>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</si>
  <si>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</si>
  <si>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</si>
  <si>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</si>
  <si>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</si>
  <si>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</si>
  <si>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</si>
  <si>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</si>
  <si>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</si>
  <si>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</si>
  <si>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</si>
  <si>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</si>
  <si>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</si>
  <si>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</si>
  <si>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</si>
  <si>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</si>
  <si>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</si>
  <si>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</si>
  <si>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</si>
  <si>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</si>
  <si>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</si>
  <si>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</si>
  <si>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</si>
  <si>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</si>
  <si>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</si>
  <si>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</si>
  <si>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</si>
  <si>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</si>
  <si>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</si>
  <si>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</si>
  <si>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</si>
  <si>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</si>
  <si>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</si>
  <si>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</si>
  <si>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</si>
  <si>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</si>
  <si>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</si>
  <si>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</si>
  <si>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</si>
  <si>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</si>
  <si>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</si>
  <si>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</si>
  <si>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</si>
  <si>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</si>
  <si>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</si>
  <si>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</si>
  <si>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</si>
  <si>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</si>
  <si>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</si>
  <si>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</si>
  <si>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</si>
  <si>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</si>
  <si>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</si>
  <si>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</si>
  <si>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</si>
  <si>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</si>
  <si>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</si>
  <si>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</si>
  <si>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</si>
  <si>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</si>
  <si>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</si>
  <si>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</si>
  <si>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</si>
  <si>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</si>
  <si>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</si>
  <si>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</si>
  <si>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</si>
  <si>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</si>
  <si>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</si>
  <si>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</si>
  <si>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</si>
  <si>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</si>
  <si>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</si>
  <si>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</si>
  <si>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</si>
  <si>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</si>
  <si>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</si>
  <si>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</si>
  <si>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</si>
  <si>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</si>
  <si>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</si>
  <si>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</si>
  <si>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</si>
  <si>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</si>
  <si>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</si>
  <si>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</si>
  <si>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</si>
  <si>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</si>
  <si>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</si>
  <si>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</si>
  <si>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</si>
  <si>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</si>
  <si>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</si>
  <si>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</si>
  <si>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</si>
  <si>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</si>
  <si>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</si>
  <si>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</si>
  <si>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</si>
  <si>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</si>
  <si>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</si>
  <si>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</si>
  <si>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</si>
  <si>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</si>
  <si>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</si>
  <si>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</si>
  <si>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</si>
  <si>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</si>
  <si>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</si>
  <si>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</si>
  <si>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</si>
  <si>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</si>
  <si>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</si>
  <si>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</si>
  <si>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</si>
  <si>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</si>
  <si>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</si>
  <si>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</si>
  <si>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</si>
  <si>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</si>
  <si>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</si>
  <si>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</si>
  <si>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</si>
  <si>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</si>
  <si>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</si>
  <si>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</si>
  <si>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</si>
  <si>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</si>
  <si>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</si>
  <si>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</si>
  <si>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</si>
  <si>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</si>
  <si>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</si>
  <si>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</si>
  <si>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</si>
  <si>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</si>
  <si>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</si>
  <si>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</si>
  <si>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</si>
  <si>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</si>
  <si>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</si>
  <si>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</si>
  <si>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</si>
  <si>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</si>
  <si>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</si>
  <si>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</si>
  <si>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</si>
  <si>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</si>
  <si>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</si>
  <si>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</si>
  <si>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</si>
  <si>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</si>
  <si>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</si>
  <si>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</si>
  <si>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</si>
  <si>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</si>
  <si>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</si>
  <si>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</si>
  <si>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</si>
  <si>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</si>
  <si>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</si>
  <si>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</si>
  <si>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</si>
  <si>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</si>
  <si>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</si>
  <si>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</si>
  <si>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</si>
  <si>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</si>
  <si>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</si>
  <si>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</si>
  <si>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</si>
  <si>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</si>
  <si>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</si>
  <si>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</si>
  <si>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</si>
  <si>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</si>
  <si>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</si>
  <si>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</si>
  <si>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</si>
  <si>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</si>
  <si>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</si>
  <si>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</si>
  <si>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</si>
  <si>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</si>
  <si>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</si>
  <si>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</si>
  <si>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</si>
  <si>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</si>
  <si>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</si>
  <si>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</si>
  <si>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</si>
  <si>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</si>
  <si>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</si>
  <si>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</si>
  <si>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</si>
  <si>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</si>
  <si>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</si>
  <si>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</si>
  <si>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</si>
  <si>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</si>
  <si>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</si>
  <si>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</si>
  <si>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</si>
  <si>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</si>
  <si>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</si>
  <si>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</si>
  <si>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</si>
  <si>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</si>
  <si>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</si>
  <si>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</si>
  <si>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</si>
  <si>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</si>
  <si>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</si>
  <si>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</si>
  <si>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</si>
  <si>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</si>
  <si>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</si>
  <si>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</si>
  <si>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</si>
  <si>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</si>
  <si>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</si>
  <si>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</si>
  <si>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</si>
  <si>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</si>
  <si>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</si>
  <si>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</si>
  <si>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</si>
  <si>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</si>
  <si>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</si>
  <si>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</si>
  <si>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</si>
  <si>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</si>
  <si>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</si>
  <si>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</si>
  <si>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</si>
  <si>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</si>
  <si>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</si>
  <si>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</si>
  <si>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</si>
  <si>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</si>
  <si>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</si>
  <si>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</si>
  <si>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</si>
  <si>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</si>
  <si>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</si>
  <si>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</si>
  <si>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</si>
  <si>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</si>
  <si>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</si>
  <si>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</si>
  <si>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</si>
  <si>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</si>
  <si>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</si>
  <si>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</si>
  <si>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</si>
  <si>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</si>
  <si>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</si>
  <si>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</si>
  <si>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</si>
  <si>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</si>
  <si>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</si>
  <si>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</si>
  <si>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</si>
  <si>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</si>
  <si>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</si>
  <si>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</si>
  <si>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</si>
  <si>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</si>
  <si>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</si>
  <si>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</si>
  <si>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</si>
  <si>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</si>
  <si>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</si>
  <si>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</si>
  <si>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</si>
  <si>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</si>
  <si>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</si>
  <si>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</si>
  <si>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</si>
  <si>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</si>
  <si>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</si>
  <si>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</si>
  <si>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</si>
  <si>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</si>
  <si>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</si>
  <si>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</si>
  <si>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</si>
  <si>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</si>
  <si>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</si>
  <si>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</si>
  <si>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</si>
  <si>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</si>
  <si>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</si>
  <si>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</si>
  <si>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</si>
  <si>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</si>
  <si>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</si>
  <si>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</si>
  <si>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</si>
  <si>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</si>
  <si>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</si>
  <si>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</si>
  <si>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</si>
  <si>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</si>
  <si>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</si>
  <si>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</si>
  <si>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</si>
  <si>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</si>
  <si>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</si>
  <si>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</si>
  <si>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</si>
  <si>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</si>
  <si>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</si>
  <si>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</si>
  <si>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</si>
  <si>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</si>
  <si>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</si>
  <si>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</si>
  <si>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</si>
  <si>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</si>
  <si>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</si>
  <si>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</si>
  <si>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</si>
  <si>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</si>
  <si>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</si>
  <si>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</si>
  <si>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</si>
  <si>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</si>
  <si>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</si>
  <si>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</si>
  <si>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</si>
  <si>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</si>
  <si>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</si>
  <si>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</si>
  <si>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</si>
  <si>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</si>
  <si>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</si>
  <si>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</si>
  <si>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</si>
  <si>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</si>
  <si>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</si>
  <si>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</si>
  <si>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</si>
  <si>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</si>
  <si>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</si>
  <si>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</si>
  <si>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</si>
  <si>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</si>
  <si>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</si>
  <si>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</si>
  <si>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</si>
  <si>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</si>
  <si>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</si>
  <si>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</si>
  <si>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</si>
  <si>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</si>
  <si>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</si>
  <si>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</si>
  <si>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</si>
  <si>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</si>
  <si>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</si>
  <si>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</si>
  <si>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</si>
  <si>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</si>
  <si>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</si>
  <si>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</si>
  <si>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</si>
  <si>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</si>
  <si>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</si>
  <si>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</si>
  <si>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</si>
  <si>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</si>
  <si>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</si>
  <si>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</si>
  <si>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</si>
  <si>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</si>
  <si>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</si>
  <si>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</si>
  <si>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</si>
  <si>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</si>
  <si>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</si>
  <si>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</si>
  <si>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</si>
  <si>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</si>
  <si>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</si>
  <si>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</si>
  <si>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</si>
  <si>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</si>
  <si>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</si>
  <si>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</si>
  <si>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</si>
  <si>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</si>
  <si>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</si>
  <si>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</si>
  <si>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</si>
  <si>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</si>
  <si>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</si>
  <si>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</si>
  <si>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</si>
  <si>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</si>
  <si>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</si>
  <si>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</si>
  <si>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</si>
  <si>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</si>
  <si>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</si>
  <si>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</si>
  <si>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</si>
  <si>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</si>
  <si>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</si>
  <si>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</si>
  <si>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</si>
  <si>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</si>
  <si>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</si>
  <si>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</si>
  <si>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</si>
  <si>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</si>
  <si>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</si>
  <si>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</si>
  <si>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</si>
  <si>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</si>
  <si>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</si>
  <si>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</si>
  <si>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</si>
  <si>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</si>
  <si>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</si>
  <si>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</si>
  <si>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</si>
  <si>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</si>
  <si>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</si>
  <si>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</si>
  <si>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</si>
  <si>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</si>
  <si>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</si>
  <si>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</si>
  <si>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</si>
  <si>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</si>
  <si>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</si>
  <si>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</si>
  <si>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</si>
  <si>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</si>
  <si>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</si>
  <si>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</si>
  <si>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</si>
  <si>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</si>
  <si>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</si>
  <si>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</si>
  <si>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</si>
  <si>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</si>
  <si>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</si>
  <si>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</si>
  <si>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</si>
  <si>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</si>
  <si>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</si>
  <si>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</si>
  <si>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</si>
  <si>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</si>
  <si>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</si>
  <si>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</si>
  <si>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</si>
  <si>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</si>
  <si>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</si>
  <si>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</si>
  <si>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</si>
  <si>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</si>
  <si>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</si>
  <si>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</si>
  <si>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</si>
  <si>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</si>
  <si>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</si>
  <si>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</si>
  <si>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</si>
  <si>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</si>
  <si>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</si>
  <si>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</si>
  <si>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</si>
  <si>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</si>
  <si>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</si>
  <si>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</si>
  <si>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</si>
  <si>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</si>
  <si>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</si>
  <si>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</si>
  <si>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</si>
  <si>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</si>
  <si>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</si>
  <si>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</si>
  <si>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</si>
  <si>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</si>
  <si>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</si>
  <si>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</si>
  <si>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</si>
  <si>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</si>
  <si>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</si>
  <si>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</si>
  <si>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</si>
  <si>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</si>
  <si>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</si>
  <si>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</si>
  <si>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</si>
  <si>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</si>
  <si>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</si>
  <si>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</si>
  <si>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</si>
  <si>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</si>
  <si>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</si>
  <si>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</si>
  <si>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</si>
  <si>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</si>
  <si>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</si>
  <si>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</si>
  <si>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</si>
  <si>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</si>
  <si>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</si>
  <si>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</si>
  <si>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</si>
  <si>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</si>
  <si>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</si>
  <si>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</si>
  <si>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</si>
  <si>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</si>
  <si>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</si>
  <si>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</si>
  <si>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</si>
  <si>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</si>
  <si>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</si>
  <si>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</si>
  <si>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</si>
  <si>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</si>
  <si>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</si>
  <si>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</si>
  <si>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</si>
  <si>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</si>
  <si>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</si>
  <si>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</si>
  <si>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</si>
  <si>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</si>
  <si>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</si>
  <si>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</si>
  <si>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</si>
  <si>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</si>
  <si>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</si>
  <si>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</si>
  <si>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</si>
  <si>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</si>
  <si>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</si>
  <si>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</si>
  <si>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</si>
  <si>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</si>
  <si>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</si>
  <si>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</si>
  <si>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</si>
  <si>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</si>
  <si>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</si>
  <si>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</si>
  <si>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</si>
  <si>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</si>
  <si>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</si>
  <si>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</si>
  <si>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</si>
  <si>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</si>
  <si>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</si>
  <si>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</si>
  <si>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</si>
  <si>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</si>
  <si>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</si>
  <si>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</si>
  <si>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</si>
  <si>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</si>
  <si>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</si>
  <si>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</si>
  <si>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</si>
  <si>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</si>
  <si>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</si>
  <si>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</si>
  <si>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</si>
  <si>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</si>
  <si>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</si>
  <si>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</si>
  <si>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</si>
  <si>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</si>
  <si>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</si>
  <si>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</si>
  <si>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</si>
  <si>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</si>
  <si>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</si>
  <si>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</si>
  <si>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</si>
  <si>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</si>
  <si>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</si>
  <si>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</si>
  <si>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</si>
  <si>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</si>
  <si>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</si>
  <si>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</si>
  <si>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</si>
  <si>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</si>
  <si>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</si>
  <si>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</si>
  <si>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</si>
  <si>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</si>
  <si>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</si>
  <si>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</si>
  <si>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</si>
  <si>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</si>
  <si>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</si>
  <si>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</si>
  <si>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</si>
  <si>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</si>
  <si>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</si>
  <si>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</si>
  <si>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</si>
  <si>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</si>
  <si>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</si>
  <si>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</si>
  <si>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</si>
  <si>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</si>
  <si>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</si>
  <si>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</si>
  <si>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</si>
  <si>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</si>
  <si>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</si>
  <si>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</si>
  <si>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</si>
  <si>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</si>
  <si>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</si>
  <si>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</si>
  <si>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</si>
  <si>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</si>
  <si>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</si>
  <si>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</si>
  <si>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</si>
  <si>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</si>
  <si>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</si>
  <si>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</si>
  <si>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</si>
  <si>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</si>
  <si>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</si>
  <si>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</si>
  <si>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</si>
  <si>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</si>
  <si>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</si>
  <si>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</si>
  <si>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</si>
  <si>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</si>
  <si>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</si>
  <si>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</si>
  <si>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</si>
  <si>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</si>
  <si>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</si>
  <si>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</si>
  <si>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</si>
  <si>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</si>
  <si>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</si>
  <si>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</si>
  <si>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</si>
  <si>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</si>
  <si>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</si>
  <si>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</si>
  <si>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</si>
  <si>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</si>
  <si>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</si>
  <si>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</si>
  <si>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</si>
  <si>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</si>
  <si>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</si>
  <si>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</si>
  <si>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</si>
  <si>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</si>
  <si>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</si>
  <si>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</si>
  <si>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</si>
  <si>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</si>
  <si>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</si>
  <si>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</si>
  <si>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</si>
  <si>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</si>
  <si>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</si>
  <si>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</si>
  <si>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</si>
  <si>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</si>
  <si>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</si>
  <si>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</si>
  <si>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</si>
  <si>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</si>
  <si>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</si>
  <si>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</si>
  <si>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</si>
  <si>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</si>
  <si>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</si>
  <si>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</si>
  <si>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</si>
  <si>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</si>
  <si>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</si>
  <si>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</si>
  <si>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</si>
  <si>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</si>
  <si>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</si>
  <si>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</si>
  <si>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</si>
  <si>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</si>
  <si>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</si>
  <si>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</si>
  <si>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</si>
  <si>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</si>
  <si>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</si>
  <si>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</si>
  <si>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</si>
  <si>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</si>
  <si>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</si>
  <si>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</si>
  <si>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</si>
  <si>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</si>
  <si>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</si>
  <si>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</si>
  <si>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</si>
  <si>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</si>
  <si>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</si>
  <si>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</si>
  <si>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</si>
  <si>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</si>
  <si>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</si>
  <si>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</si>
  <si>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</si>
  <si>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</si>
  <si>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</si>
  <si>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</si>
  <si>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</si>
  <si>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</si>
  <si>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</si>
  <si>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</si>
  <si>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</si>
  <si>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</si>
  <si>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</si>
  <si>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</si>
  <si>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</si>
  <si>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</si>
  <si>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</si>
  <si>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</si>
  <si>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</si>
  <si>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</si>
  <si>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</si>
  <si>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</si>
  <si>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</si>
  <si>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</si>
  <si>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</si>
  <si>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</si>
  <si>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</si>
  <si>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</si>
  <si>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</si>
  <si>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</si>
  <si>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</si>
  <si>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</si>
  <si>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</si>
  <si>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</si>
  <si>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</si>
  <si>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</si>
  <si>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</si>
  <si>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</si>
  <si>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</si>
  <si>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</si>
  <si>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</si>
  <si>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</si>
  <si>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</si>
  <si>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</si>
  <si>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</si>
  <si>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</si>
  <si>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</si>
  <si>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</si>
  <si>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</si>
  <si>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</si>
  <si>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</si>
  <si>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</si>
  <si>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</si>
  <si>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</si>
  <si>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</si>
  <si>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</si>
  <si>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</si>
  <si>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</si>
  <si>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</si>
  <si>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</si>
  <si>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</si>
  <si>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</si>
  <si>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</si>
  <si>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</si>
  <si>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</si>
  <si>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</si>
  <si>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</si>
  <si>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</si>
  <si>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</si>
  <si>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</si>
  <si>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</si>
  <si>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</si>
  <si>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</si>
  <si>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</si>
  <si>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</si>
  <si>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</si>
  <si>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</si>
  <si>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</si>
  <si>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</si>
  <si>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</si>
  <si>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</si>
  <si>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</si>
  <si>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</si>
  <si>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</si>
  <si>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</si>
  <si>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</si>
  <si>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</si>
  <si>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</si>
  <si>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</si>
  <si>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</si>
  <si>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</si>
  <si>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</si>
  <si>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</si>
  <si>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</si>
  <si>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</si>
  <si>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</si>
  <si>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</si>
  <si>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</si>
  <si>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</si>
  <si>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</si>
  <si>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</si>
  <si>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</si>
  <si>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</si>
  <si>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</si>
  <si>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</si>
  <si>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</si>
  <si>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</si>
  <si>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</si>
  <si>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</si>
  <si>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</si>
  <si>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</si>
  <si>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</si>
  <si>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</si>
  <si>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</si>
  <si>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</si>
  <si>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</si>
  <si>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</si>
  <si>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</si>
  <si>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</si>
  <si>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</si>
  <si>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</si>
  <si>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</si>
  <si>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</si>
  <si>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</si>
  <si>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</si>
  <si>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</si>
  <si>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</si>
  <si>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</si>
  <si>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</si>
  <si>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</si>
  <si>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</si>
  <si>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</si>
  <si>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</si>
  <si>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</si>
  <si>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</si>
  <si>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</si>
  <si>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</si>
  <si>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</si>
  <si>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</si>
  <si>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</si>
  <si>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</si>
  <si>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</si>
  <si>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</si>
  <si>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</si>
  <si>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</si>
  <si>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</si>
  <si>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</si>
  <si>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</si>
  <si>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</si>
  <si>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</si>
  <si>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</si>
  <si>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</si>
  <si>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</si>
  <si>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</si>
  <si>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</si>
  <si>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</si>
  <si>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</si>
  <si>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</si>
  <si>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</si>
  <si>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</si>
  <si>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</si>
  <si>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</si>
  <si>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</si>
  <si>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</si>
  <si>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</si>
  <si>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</si>
  <si>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</si>
  <si>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</si>
  <si>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</si>
  <si>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</si>
  <si>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</si>
  <si>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</si>
  <si>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</si>
  <si>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</si>
  <si>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</si>
  <si>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</si>
  <si>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</si>
  <si>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</si>
  <si>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</si>
  <si>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</si>
  <si>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</si>
  <si>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</si>
  <si>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</si>
  <si>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</si>
  <si>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</si>
  <si>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</si>
  <si>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</si>
  <si>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</si>
  <si>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</si>
  <si>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</si>
  <si>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</si>
  <si>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</si>
  <si>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</si>
  <si>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</si>
  <si>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</si>
  <si>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</si>
  <si>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</si>
  <si>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</si>
  <si>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</si>
  <si>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</si>
  <si>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</si>
  <si>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</si>
  <si>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</si>
  <si>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</si>
  <si>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</si>
  <si>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</si>
  <si>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</si>
  <si>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</si>
  <si>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</si>
  <si>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</si>
  <si>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</si>
  <si>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</si>
  <si>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</si>
  <si>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</si>
  <si>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</si>
  <si>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</si>
  <si>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</si>
  <si>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</si>
  <si>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</si>
  <si>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</si>
  <si>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</si>
  <si>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</si>
  <si>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</si>
  <si>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</si>
  <si>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</si>
  <si>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</si>
  <si>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</si>
  <si>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</si>
  <si>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</si>
  <si>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</si>
  <si>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</si>
  <si>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</si>
  <si>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</si>
  <si>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</si>
  <si>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</si>
  <si>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</si>
  <si>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</si>
  <si>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</si>
  <si>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</si>
  <si>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</si>
  <si>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</si>
  <si>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</si>
  <si>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</si>
  <si>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</si>
  <si>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</si>
  <si>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</si>
  <si>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</si>
  <si>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</si>
  <si>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</si>
  <si>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</si>
  <si>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</si>
  <si>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</si>
  <si>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</si>
  <si>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</si>
  <si>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</si>
  <si>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</si>
  <si>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</si>
  <si>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</si>
  <si>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</si>
  <si>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</si>
  <si>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</si>
  <si>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</si>
  <si>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</si>
  <si>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</si>
  <si>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</si>
  <si>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</si>
  <si>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</si>
  <si>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</si>
  <si>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</si>
  <si>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</si>
  <si>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</si>
  <si>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</si>
  <si>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</si>
  <si>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</si>
  <si>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</si>
  <si>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</si>
  <si>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</si>
  <si>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</si>
  <si>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</si>
  <si>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</si>
  <si>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</si>
  <si>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</si>
  <si>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</si>
  <si>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</si>
  <si>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</si>
  <si>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</si>
  <si>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</si>
  <si>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</si>
  <si>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</si>
  <si>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</si>
  <si>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</si>
  <si>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</si>
  <si>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</si>
  <si>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</si>
  <si>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</si>
  <si>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</si>
  <si>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</si>
  <si>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</si>
  <si>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</si>
  <si>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</si>
  <si>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</si>
  <si>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</si>
  <si>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</si>
  <si>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</si>
  <si>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</si>
  <si>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</si>
  <si>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</si>
  <si>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</si>
  <si>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</si>
  <si>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</si>
  <si>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</si>
  <si>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</si>
  <si>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</si>
  <si>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</si>
  <si>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</si>
  <si>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</si>
  <si>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</si>
  <si>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</si>
  <si>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</si>
  <si>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</si>
  <si>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</si>
  <si>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</si>
  <si>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</si>
  <si>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</si>
  <si>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</si>
  <si>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</si>
  <si>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</si>
  <si>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</si>
  <si>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</si>
  <si>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</si>
  <si>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</si>
  <si>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</si>
  <si>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</si>
  <si>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</si>
  <si>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</si>
  <si>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</si>
  <si>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</si>
  <si>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</si>
  <si>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</si>
  <si>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</si>
  <si>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</si>
  <si>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</si>
  <si>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</si>
  <si>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</si>
  <si>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</si>
  <si>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</si>
  <si>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</si>
  <si>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</si>
  <si>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</si>
  <si>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</si>
  <si>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</si>
  <si>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</si>
  <si>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</si>
  <si>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</si>
  <si>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</si>
  <si>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</si>
  <si>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</si>
  <si>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</si>
  <si>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</si>
  <si>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</si>
  <si>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</si>
  <si>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</si>
  <si>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</si>
  <si>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</si>
  <si>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</si>
  <si>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</si>
  <si>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</si>
  <si>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</si>
  <si>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</si>
  <si>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</si>
  <si>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</si>
  <si>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</si>
  <si>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</si>
  <si>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</si>
  <si>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</si>
  <si>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</si>
  <si>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</si>
  <si>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</si>
  <si>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</si>
  <si>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</si>
  <si>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</si>
  <si>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</si>
  <si>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</si>
  <si>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</si>
  <si>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</si>
  <si>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</si>
  <si>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</si>
  <si>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</si>
  <si>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</si>
  <si>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</si>
  <si>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</si>
  <si>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</si>
  <si>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</si>
  <si>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</si>
  <si>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</si>
  <si>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</si>
  <si>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</si>
  <si>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</si>
  <si>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</si>
  <si>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</si>
  <si>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</si>
  <si>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</si>
  <si>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</si>
  <si>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</si>
  <si>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</si>
  <si>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</si>
  <si>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</si>
  <si>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</si>
  <si>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</si>
  <si>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</si>
  <si>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</si>
  <si>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</si>
  <si>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</si>
  <si>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</si>
  <si>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</si>
  <si>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</si>
  <si>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</si>
  <si>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</si>
  <si>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</si>
  <si>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</si>
  <si>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</si>
  <si>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</si>
  <si>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</si>
  <si>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</si>
  <si>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</si>
  <si>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</si>
  <si>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</si>
  <si>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</si>
  <si>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</si>
  <si>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</si>
  <si>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</si>
  <si>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</si>
  <si>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</si>
  <si>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</si>
  <si>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</si>
  <si>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</si>
  <si>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</si>
  <si>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</si>
  <si>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</si>
  <si>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</si>
  <si>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</si>
  <si>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</si>
  <si>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</si>
  <si>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</si>
  <si>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</si>
  <si>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</si>
  <si>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</si>
  <si>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</si>
  <si>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</si>
  <si>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</si>
  <si>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</si>
  <si>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</si>
  <si>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</si>
  <si>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</si>
  <si>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</si>
  <si>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</si>
  <si>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</si>
  <si>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</si>
  <si>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</si>
  <si>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</si>
  <si>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</si>
  <si>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</si>
  <si>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</si>
  <si>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</si>
  <si>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</si>
  <si>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</si>
  <si>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</si>
  <si>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</si>
  <si>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</si>
  <si>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</si>
  <si>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</si>
  <si>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</si>
  <si>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</si>
  <si>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</si>
  <si>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</si>
  <si>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</si>
  <si>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</si>
  <si>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</si>
  <si>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</si>
  <si>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</si>
  <si>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</si>
  <si>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</si>
  <si>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</si>
  <si>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</si>
  <si>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</si>
  <si>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</si>
  <si>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</si>
  <si>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</si>
  <si>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</si>
  <si>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</si>
  <si>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</si>
  <si>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</si>
  <si>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</si>
  <si>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</si>
  <si>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</si>
  <si>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</si>
  <si>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</si>
  <si>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</si>
  <si>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</si>
  <si>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</si>
  <si>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</si>
  <si>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</si>
  <si>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</si>
  <si>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</si>
  <si>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</si>
  <si>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</si>
  <si>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</si>
  <si>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</si>
  <si>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</si>
  <si>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</si>
  <si>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</si>
  <si>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</si>
  <si>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</si>
  <si>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</si>
  <si>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</si>
  <si>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</si>
  <si>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</si>
  <si>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</si>
  <si>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</si>
  <si>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</si>
  <si>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</si>
  <si>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</si>
  <si>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</si>
  <si>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</si>
  <si>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</si>
  <si>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</si>
  <si>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</si>
  <si>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</si>
  <si>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</si>
  <si>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</si>
  <si>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</si>
  <si>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</si>
  <si>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</si>
  <si>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</si>
  <si>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</si>
  <si>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</si>
  <si>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</si>
  <si>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</si>
  <si>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</si>
  <si>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</si>
  <si>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</si>
  <si>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</si>
  <si>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</si>
  <si>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</si>
  <si>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</si>
  <si>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</si>
  <si>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</si>
  <si>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</si>
  <si>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</si>
  <si>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</si>
  <si>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</si>
  <si>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</si>
  <si>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</si>
  <si>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</si>
  <si>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</si>
  <si>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</si>
  <si>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</si>
  <si>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</si>
  <si>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</si>
  <si>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</si>
  <si>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</si>
  <si>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</si>
  <si>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</si>
  <si>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</si>
  <si>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</si>
  <si>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</si>
  <si>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</si>
  <si>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</si>
  <si>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</si>
  <si>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</si>
  <si>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</si>
  <si>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</si>
  <si>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</si>
  <si>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</si>
  <si>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</si>
  <si>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</si>
  <si>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</si>
  <si>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</si>
  <si>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</si>
  <si>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</si>
  <si>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</si>
  <si>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</si>
  <si>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</si>
  <si>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</si>
  <si>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</si>
  <si>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</si>
  <si>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</si>
  <si>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</si>
  <si>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</si>
  <si>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</si>
  <si>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</si>
  <si>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</si>
  <si>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</si>
  <si>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</si>
  <si>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</si>
  <si>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</si>
  <si>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</si>
  <si>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</si>
  <si>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</si>
  <si>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</si>
  <si>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</si>
  <si>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</si>
  <si>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</si>
  <si>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</si>
  <si>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</si>
  <si>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</si>
  <si>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</si>
  <si>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</si>
  <si>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</si>
  <si>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</si>
  <si>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</si>
  <si>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</si>
  <si>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</si>
  <si>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</si>
  <si>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</si>
  <si>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</si>
  <si>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</si>
  <si>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</si>
  <si>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</si>
  <si>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</si>
  <si>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</si>
  <si>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</si>
  <si>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</si>
  <si>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</si>
  <si>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</si>
  <si>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</si>
  <si>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</si>
  <si>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</si>
  <si>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</si>
  <si>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</si>
  <si>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</si>
  <si>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</si>
  <si>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</si>
  <si>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</si>
  <si>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</si>
  <si>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</si>
  <si>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</si>
  <si>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</si>
  <si>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</si>
  <si>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</si>
  <si>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</si>
  <si>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</si>
  <si>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</si>
  <si>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</si>
  <si>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</si>
  <si>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</si>
  <si>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</si>
  <si>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</si>
  <si>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</si>
  <si>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</si>
  <si>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</si>
  <si>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</si>
  <si>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</si>
  <si>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</si>
  <si>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</si>
  <si>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</si>
  <si>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</si>
  <si>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</si>
  <si>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</si>
  <si>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</si>
  <si>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</si>
  <si>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</si>
  <si>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</si>
  <si>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</si>
  <si>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</si>
  <si>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</si>
  <si>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</si>
  <si>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</si>
  <si>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</si>
  <si>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</si>
  <si>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</si>
  <si>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</si>
  <si>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</si>
  <si>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</si>
  <si>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</si>
  <si>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</si>
  <si>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</si>
  <si>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</si>
  <si>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</si>
  <si>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</si>
  <si>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</si>
  <si>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</si>
  <si>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</si>
  <si>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</si>
  <si>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</si>
  <si>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</si>
  <si>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</si>
  <si>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</si>
  <si>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</si>
  <si>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</si>
  <si>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</si>
  <si>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</si>
  <si>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</si>
  <si>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</si>
  <si>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</si>
  <si>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</si>
  <si>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</si>
  <si>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</si>
  <si>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</si>
  <si>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</si>
  <si>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</si>
  <si>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</si>
  <si>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</si>
  <si>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</si>
  <si>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</si>
  <si>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</si>
  <si>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</si>
  <si>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</si>
  <si>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</si>
  <si>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</si>
  <si>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</si>
  <si>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</si>
  <si>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</si>
  <si>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</si>
  <si>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</si>
  <si>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</si>
  <si>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</si>
  <si>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</si>
  <si>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</si>
  <si>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</si>
  <si>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</si>
  <si>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</si>
  <si>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</si>
  <si>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</si>
  <si>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</si>
  <si>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</si>
  <si>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</si>
  <si>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</si>
  <si>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</si>
  <si>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</si>
  <si>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</si>
  <si>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</si>
  <si>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</si>
  <si>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</si>
  <si>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</si>
  <si>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</si>
  <si>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</si>
  <si>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</si>
  <si>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</si>
  <si>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</si>
  <si>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</si>
  <si>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</si>
  <si>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</si>
  <si>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</si>
  <si>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</si>
  <si>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</si>
  <si>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</si>
  <si>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</si>
  <si>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</si>
  <si>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</si>
  <si>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</si>
  <si>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</si>
  <si>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</si>
  <si>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</si>
  <si>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</si>
  <si>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</si>
  <si>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</si>
  <si>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</si>
  <si>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</si>
  <si>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</si>
  <si>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</si>
  <si>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</si>
  <si>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</si>
  <si>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</si>
  <si>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</si>
  <si>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</si>
  <si>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</si>
  <si>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</si>
  <si>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</si>
  <si>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</si>
  <si>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</si>
  <si>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</si>
  <si>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</si>
  <si>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</si>
  <si>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</si>
  <si>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</si>
  <si>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</si>
  <si>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</si>
  <si>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</si>
  <si>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</si>
  <si>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</si>
  <si>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</si>
  <si>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</si>
  <si>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</si>
  <si>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</si>
  <si>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</si>
  <si>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</si>
  <si>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</si>
  <si>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</si>
  <si>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</si>
  <si>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</si>
  <si>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</si>
  <si>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</si>
  <si>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</si>
  <si>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</si>
  <si>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</si>
  <si>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</si>
  <si>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</si>
  <si>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</si>
  <si>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</si>
  <si>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</si>
  <si>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</si>
  <si>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</si>
  <si>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</si>
  <si>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</si>
  <si>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</si>
  <si>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</si>
  <si>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</si>
  <si>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</si>
  <si>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</si>
  <si>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</si>
  <si>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</si>
  <si>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</si>
  <si>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</si>
  <si>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</si>
  <si>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</si>
  <si>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</si>
  <si>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</si>
  <si>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</si>
  <si>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</si>
  <si>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</si>
  <si>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</si>
  <si>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</si>
  <si>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</si>
  <si>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</si>
  <si>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</si>
  <si>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</si>
  <si>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</si>
  <si>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</si>
  <si>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</si>
  <si>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</si>
  <si>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</si>
  <si>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</si>
  <si>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</si>
  <si>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</si>
  <si>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</si>
  <si>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</si>
  <si>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</si>
  <si>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</si>
  <si>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</si>
  <si>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</si>
  <si>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</si>
  <si>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</si>
  <si>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</si>
  <si>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</si>
  <si>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</si>
  <si>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</si>
  <si>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</si>
  <si>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</si>
  <si>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</si>
  <si>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</si>
  <si>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</si>
  <si>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</si>
  <si>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</si>
  <si>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</si>
  <si>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</si>
  <si>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</si>
  <si>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</si>
  <si>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</si>
  <si>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</si>
  <si>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</si>
  <si>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</si>
  <si>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</si>
  <si>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</si>
  <si>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</si>
  <si>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</si>
  <si>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</si>
  <si>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</si>
  <si>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</si>
  <si>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</si>
  <si>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</si>
  <si>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</si>
  <si>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</si>
  <si>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</si>
  <si>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</si>
  <si>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</si>
  <si>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</si>
  <si>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</si>
  <si>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</si>
  <si>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</si>
  <si>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</si>
  <si>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</si>
  <si>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</si>
  <si>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</si>
  <si>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</si>
  <si>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</si>
  <si>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</si>
  <si>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</si>
  <si>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</si>
  <si>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</si>
  <si>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</si>
  <si>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</si>
  <si>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</si>
  <si>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</si>
  <si>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</si>
  <si>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</si>
  <si>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</si>
  <si>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</si>
  <si>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</si>
  <si>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</si>
  <si>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</si>
  <si>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</si>
  <si>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</si>
  <si>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</si>
  <si>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</si>
  <si>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</si>
  <si>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</si>
  <si>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</si>
  <si>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</si>
  <si>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</si>
  <si>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</si>
  <si>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</si>
  <si>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</si>
  <si>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</si>
  <si>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</si>
  <si>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</si>
  <si>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</si>
  <si>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</si>
  <si>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</si>
  <si>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</si>
  <si>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</si>
  <si>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</si>
  <si>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</si>
  <si>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</si>
  <si>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</si>
  <si>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</si>
  <si>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</si>
  <si>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</si>
  <si>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</si>
  <si>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</si>
  <si>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</si>
  <si>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</si>
  <si>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</si>
  <si>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</si>
  <si>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</si>
  <si>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</si>
  <si>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</si>
  <si>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</si>
  <si>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</si>
  <si>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</si>
  <si>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</si>
  <si>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</si>
  <si>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</si>
  <si>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</si>
  <si>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</si>
  <si>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</si>
  <si>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</si>
  <si>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</si>
  <si>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</si>
  <si>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</si>
  <si>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</si>
  <si>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</si>
  <si>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</si>
  <si>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</si>
  <si>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</si>
  <si>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</si>
  <si>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</si>
  <si>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</si>
  <si>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</si>
  <si>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</si>
  <si>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</si>
  <si>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</si>
  <si>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</si>
  <si>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</si>
  <si>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</si>
  <si>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</si>
  <si>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</si>
  <si>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</si>
  <si>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</si>
  <si>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</si>
  <si>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</si>
  <si>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</si>
  <si>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</si>
  <si>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</si>
  <si>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</si>
  <si>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</si>
  <si>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</si>
  <si>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</si>
  <si>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</si>
  <si>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</si>
  <si>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</si>
  <si>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</si>
  <si>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</si>
  <si>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</si>
  <si>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</si>
  <si>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</si>
  <si>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</si>
  <si>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</si>
  <si>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</si>
  <si>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</si>
  <si>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</si>
  <si>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</si>
  <si>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</si>
  <si>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</si>
  <si>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</si>
  <si>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</si>
  <si>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</si>
  <si>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</si>
  <si>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</si>
  <si>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</si>
  <si>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</si>
  <si>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</si>
  <si>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</si>
  <si>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</si>
  <si>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</si>
  <si>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</si>
  <si>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</si>
  <si>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</si>
  <si>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</si>
  <si>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</si>
  <si>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</si>
  <si>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</si>
  <si>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</si>
  <si>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</si>
  <si>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</si>
  <si>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</si>
  <si>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</si>
  <si>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</si>
  <si>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</si>
  <si>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</si>
  <si>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</si>
  <si>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</si>
  <si>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</si>
  <si>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</si>
  <si>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</si>
  <si>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</si>
  <si>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</si>
  <si>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</si>
  <si>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</si>
  <si>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</si>
  <si>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</si>
  <si>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</si>
  <si>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</si>
  <si>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</si>
  <si>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</si>
  <si>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</si>
  <si>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</si>
  <si>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</si>
  <si>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</si>
  <si>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</si>
  <si>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</si>
  <si>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</si>
  <si>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</si>
  <si>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</si>
  <si>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</si>
  <si>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</si>
  <si>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</si>
  <si>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</si>
  <si>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</si>
  <si>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</si>
  <si>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</si>
  <si>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</si>
  <si>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</si>
  <si>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</si>
  <si>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</si>
  <si>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</si>
  <si>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</si>
  <si>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</si>
  <si>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</si>
  <si>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</si>
  <si>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</si>
  <si>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</si>
  <si>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</si>
  <si>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</si>
  <si>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</si>
  <si>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</si>
  <si>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</si>
  <si>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</si>
  <si>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</si>
  <si>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</si>
  <si>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</si>
  <si>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</si>
  <si>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</si>
  <si>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</si>
  <si>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</si>
  <si>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</si>
  <si>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</si>
  <si>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</si>
  <si>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</si>
  <si>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</si>
  <si>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</si>
  <si>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</si>
  <si>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</si>
  <si>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</si>
  <si>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</si>
  <si>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</si>
  <si>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</si>
  <si>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</si>
  <si>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</si>
  <si>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</si>
  <si>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</si>
  <si>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</si>
  <si>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</si>
  <si>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</si>
  <si>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</si>
  <si>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</si>
  <si>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</si>
  <si>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</si>
  <si>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</si>
  <si>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</si>
  <si>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</si>
  <si>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</si>
  <si>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</si>
  <si>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</si>
  <si>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</si>
  <si>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</si>
  <si>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</si>
  <si>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</si>
  <si>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</si>
  <si>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</si>
  <si>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</si>
  <si>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</si>
  <si>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</si>
  <si>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</si>
  <si>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</si>
  <si>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</si>
  <si>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</si>
  <si>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</si>
  <si>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</si>
  <si>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</si>
  <si>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</si>
  <si>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</si>
  <si>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</si>
  <si>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</si>
  <si>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</si>
  <si>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</si>
  <si>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</si>
  <si>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</si>
  <si>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</si>
  <si>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</si>
  <si>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</si>
  <si>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</si>
  <si>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</si>
  <si>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</si>
  <si>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</si>
  <si>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</si>
  <si>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</si>
  <si>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</si>
  <si>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</si>
  <si>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</si>
  <si>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</si>
  <si>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</si>
  <si>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</si>
  <si>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</si>
  <si>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</si>
  <si>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</si>
  <si>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</si>
  <si>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</si>
  <si>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</si>
  <si>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</si>
  <si>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</si>
  <si>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</si>
  <si>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</si>
  <si>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</si>
  <si>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</si>
  <si>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</si>
  <si>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</si>
  <si>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</si>
  <si>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</si>
  <si>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</si>
  <si>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</si>
  <si>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</si>
  <si>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</si>
  <si>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</si>
  <si>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</si>
  <si>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</si>
  <si>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</si>
  <si>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</si>
  <si>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</si>
  <si>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</si>
  <si>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</si>
  <si>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</si>
  <si>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</si>
  <si>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</si>
  <si>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</si>
  <si>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</si>
  <si>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</si>
  <si>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</si>
  <si>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</si>
  <si>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</si>
  <si>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</si>
  <si>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</si>
  <si>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</si>
  <si>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</si>
  <si>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</si>
  <si>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</si>
  <si>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</si>
  <si>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</si>
  <si>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</si>
  <si>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</si>
  <si>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</si>
  <si>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</si>
  <si>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</si>
  <si>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</si>
  <si>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</si>
  <si>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</si>
  <si>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</si>
  <si>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</si>
  <si>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</si>
  <si>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</si>
  <si>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</si>
  <si>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</si>
  <si>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</si>
  <si>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</si>
  <si>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</si>
  <si>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</si>
  <si>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</si>
  <si>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</si>
  <si>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</si>
  <si>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</si>
  <si>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</si>
  <si>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</si>
  <si>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</si>
  <si>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</si>
  <si>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</si>
  <si>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</si>
  <si>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</si>
  <si>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</si>
  <si>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</si>
  <si>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</si>
  <si>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</si>
  <si>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</si>
  <si>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</si>
  <si>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</si>
  <si>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</si>
  <si>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</si>
  <si>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</si>
  <si>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</si>
  <si>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</si>
  <si>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</si>
  <si>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</si>
  <si>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</si>
  <si>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</si>
  <si>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</si>
  <si>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</si>
  <si>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</si>
  <si>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</si>
  <si>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</si>
  <si>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</si>
  <si>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</si>
  <si>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</si>
  <si>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</si>
  <si>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</si>
  <si>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</si>
  <si>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</si>
  <si>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</si>
  <si>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</si>
  <si>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</si>
  <si>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</si>
  <si>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</si>
  <si>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</si>
  <si>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</si>
  <si>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</si>
  <si>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</si>
  <si>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</si>
  <si>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</si>
  <si>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</si>
  <si>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</si>
  <si>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</si>
  <si>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</si>
  <si>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</si>
  <si>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</si>
  <si>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</si>
  <si>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</si>
  <si>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</si>
  <si>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</si>
  <si>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</si>
  <si>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</si>
  <si>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</si>
  <si>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</si>
  <si>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</si>
  <si>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</si>
  <si>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</si>
  <si>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</si>
  <si>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</si>
  <si>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</si>
  <si>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</si>
  <si>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</si>
  <si>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</si>
  <si>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</si>
  <si>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</si>
  <si>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</si>
  <si>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</si>
  <si>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</si>
  <si>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</si>
  <si>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</si>
  <si>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</si>
  <si>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</si>
  <si>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</si>
  <si>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</si>
  <si>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</si>
  <si>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</si>
  <si>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</si>
  <si>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</si>
  <si>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</si>
  <si>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</si>
  <si>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</si>
  <si>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</si>
  <si>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</si>
  <si>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</si>
  <si>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</si>
  <si>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</si>
  <si>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</si>
  <si>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</si>
  <si>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</si>
  <si>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</si>
  <si>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</si>
  <si>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</si>
  <si>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</si>
  <si>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</si>
  <si>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</si>
  <si>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</si>
  <si>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</si>
  <si>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</si>
  <si>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</si>
  <si>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</si>
  <si>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</si>
  <si>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</si>
  <si>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</si>
  <si>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</si>
  <si>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</si>
  <si>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</si>
  <si>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</si>
  <si>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</si>
  <si>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</si>
  <si>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</si>
  <si>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</si>
  <si>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</si>
  <si>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</si>
  <si>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</si>
  <si>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</si>
  <si>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</si>
  <si>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</si>
  <si>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</si>
  <si>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</si>
  <si>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</si>
  <si>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</si>
  <si>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</si>
  <si>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</si>
  <si>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</si>
  <si>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</si>
  <si>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</si>
  <si>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</si>
  <si>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</si>
  <si>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</si>
  <si>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</si>
  <si>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</si>
  <si>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</si>
  <si>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</si>
  <si>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</si>
  <si>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</si>
  <si>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</si>
  <si>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</si>
  <si>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</si>
  <si>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</si>
  <si>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</si>
  <si>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</si>
  <si>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</si>
  <si>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</si>
  <si>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</si>
  <si>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</si>
  <si>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</si>
  <si>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</si>
  <si>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</si>
  <si>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</si>
  <si>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</si>
  <si>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</si>
  <si>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</si>
  <si>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</si>
  <si>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</si>
  <si>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</si>
  <si>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</si>
  <si>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</si>
  <si>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</si>
  <si>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</si>
  <si>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</si>
  <si>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</si>
  <si>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</si>
  <si>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</si>
  <si>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</si>
  <si>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</si>
  <si>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</si>
  <si>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</si>
  <si>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</si>
  <si>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</si>
  <si>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</si>
  <si>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</si>
  <si>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</si>
  <si>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</si>
  <si>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</si>
  <si>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</si>
  <si>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</si>
  <si>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</si>
  <si>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</si>
  <si>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</si>
  <si>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</si>
  <si>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</si>
  <si>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</si>
  <si>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</si>
  <si>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</si>
  <si>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</si>
  <si>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</si>
  <si>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</si>
  <si>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</si>
  <si>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</si>
  <si>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</si>
  <si>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</si>
  <si>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</si>
  <si>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</si>
  <si>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</si>
  <si>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</si>
  <si>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</si>
  <si>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</si>
  <si>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</si>
  <si>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</si>
  <si>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</si>
  <si>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</si>
  <si>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</si>
  <si>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</si>
  <si>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</si>
  <si>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</si>
  <si>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</si>
  <si>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</si>
  <si>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</si>
  <si>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</si>
  <si>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</si>
  <si>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</si>
  <si>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</si>
  <si>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</si>
  <si>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</si>
  <si>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</si>
  <si>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</si>
  <si>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</si>
  <si>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</si>
  <si>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</si>
  <si>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</si>
  <si>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</si>
  <si>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</si>
  <si>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</si>
  <si>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</si>
  <si>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</si>
  <si>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</si>
  <si>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</si>
  <si>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</si>
  <si>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</si>
  <si>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</si>
  <si>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</si>
  <si>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</si>
  <si>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</si>
  <si>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</si>
  <si>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</si>
  <si>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</si>
  <si>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</si>
  <si>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</si>
  <si>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</si>
  <si>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</si>
  <si>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</si>
  <si>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</si>
  <si>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</si>
  <si>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</si>
  <si>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</si>
  <si>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</si>
  <si>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</si>
  <si>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</si>
  <si>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</si>
  <si>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</si>
  <si>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</si>
  <si>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</si>
  <si>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</si>
  <si>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</si>
  <si>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</si>
  <si>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</si>
  <si>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</si>
  <si>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</si>
  <si>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</si>
  <si>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</si>
  <si>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</si>
  <si>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</si>
  <si>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</si>
  <si>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</si>
  <si>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</si>
  <si>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</si>
  <si>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</si>
  <si>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</si>
  <si>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</si>
  <si>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</si>
  <si>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</si>
  <si>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</si>
  <si>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</si>
  <si>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</si>
  <si>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</si>
  <si>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</si>
  <si>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</si>
  <si>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</si>
  <si>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</si>
  <si>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</si>
  <si>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</si>
  <si>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</si>
  <si>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</si>
  <si>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</si>
  <si>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</si>
  <si>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</si>
  <si>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</si>
  <si>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</si>
  <si>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</si>
  <si>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</si>
  <si>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</si>
  <si>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</si>
  <si>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</si>
  <si>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</si>
  <si>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</si>
  <si>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</si>
  <si>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</si>
  <si>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</si>
  <si>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</si>
  <si>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</si>
  <si>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</si>
  <si>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</si>
  <si>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</si>
  <si>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</si>
  <si>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</si>
  <si>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</si>
  <si>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</si>
  <si>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</si>
  <si>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</si>
  <si>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</si>
  <si>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</si>
  <si>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</si>
  <si>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</si>
  <si>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</si>
  <si>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</si>
  <si>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</si>
  <si>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</si>
  <si>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</si>
  <si>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</si>
  <si>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</si>
  <si>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</si>
  <si>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</si>
  <si>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</si>
  <si>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</si>
  <si>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</si>
  <si>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</si>
  <si>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</si>
  <si>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</si>
  <si>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</si>
  <si>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</si>
  <si>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</si>
  <si>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</si>
  <si>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</si>
  <si>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</si>
  <si>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</si>
  <si>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</si>
  <si>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</si>
  <si>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</si>
  <si>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</si>
  <si>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</si>
  <si>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</si>
  <si>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</si>
  <si>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</si>
  <si>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</si>
  <si>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</si>
  <si>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</si>
  <si>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</si>
  <si>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</si>
  <si>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</si>
  <si>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</si>
  <si>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</si>
  <si>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</si>
  <si>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</si>
  <si>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</si>
  <si>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</si>
  <si>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</si>
  <si>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</si>
  <si>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</si>
  <si>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</si>
  <si>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</si>
  <si>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</si>
  <si>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</si>
  <si>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</si>
  <si>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</si>
  <si>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</si>
  <si>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</si>
  <si>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</si>
  <si>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</si>
  <si>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</si>
  <si>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</si>
  <si>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</si>
  <si>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</si>
  <si>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</si>
  <si>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</si>
  <si>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</si>
  <si>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</si>
  <si>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</si>
  <si>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</si>
  <si>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</si>
  <si>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</si>
  <si>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</si>
  <si>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</si>
  <si>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</si>
  <si>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</si>
  <si>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</si>
  <si>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</si>
  <si>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</si>
  <si>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</si>
  <si>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</si>
  <si>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</si>
  <si>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</si>
  <si>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</si>
  <si>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</si>
  <si>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</si>
  <si>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</si>
  <si>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</si>
  <si>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</si>
  <si>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</si>
  <si>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</si>
  <si>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</si>
  <si>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</si>
  <si>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</si>
  <si>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</si>
  <si>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</si>
  <si>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</si>
  <si>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</si>
  <si>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</si>
  <si>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</si>
  <si>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</si>
  <si>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</si>
  <si>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</si>
  <si>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</si>
  <si>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</si>
  <si>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</si>
  <si>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</si>
  <si>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</si>
  <si>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</si>
  <si>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</si>
  <si>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</si>
  <si>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</si>
  <si>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</si>
  <si>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</si>
  <si>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</si>
  <si>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</si>
  <si>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</si>
  <si>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</si>
  <si>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</si>
  <si>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</si>
  <si>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</si>
  <si>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</si>
  <si>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</si>
  <si>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</si>
  <si>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</si>
  <si>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</si>
  <si>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</si>
  <si>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</si>
  <si>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</si>
  <si>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</si>
  <si>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</si>
  <si>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</si>
  <si>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</si>
  <si>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</si>
  <si>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</si>
  <si>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</si>
  <si>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</si>
  <si>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</si>
  <si>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</si>
  <si>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</si>
  <si>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</si>
  <si>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</si>
  <si>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</si>
  <si>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</si>
  <si>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</si>
  <si>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</si>
  <si>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</si>
  <si>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</si>
  <si>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</si>
  <si>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</si>
  <si>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</si>
  <si>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</si>
  <si>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</si>
  <si>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</si>
  <si>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</si>
  <si>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</si>
  <si>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</si>
  <si>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</si>
  <si>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</si>
  <si>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</si>
  <si>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</si>
  <si>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</si>
  <si>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</si>
  <si>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</si>
  <si>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</si>
  <si>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</si>
  <si>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</si>
  <si>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</si>
  <si>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</si>
  <si>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</si>
  <si>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</si>
  <si>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</si>
  <si>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</si>
  <si>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</si>
  <si>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</si>
  <si>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</si>
  <si>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</si>
  <si>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</si>
  <si>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</si>
  <si>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</si>
  <si>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</si>
  <si>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</si>
  <si>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</si>
  <si>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</si>
  <si>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</si>
  <si>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</si>
  <si>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</si>
  <si>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</si>
  <si>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</si>
  <si>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</si>
  <si>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</si>
  <si>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</si>
  <si>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</si>
  <si>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</si>
  <si>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</si>
  <si>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</si>
  <si>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</si>
  <si>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</si>
  <si>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</si>
  <si>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</si>
  <si>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</si>
  <si>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</si>
  <si>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</si>
  <si>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</si>
  <si>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</si>
  <si>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</si>
  <si>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</si>
  <si>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</si>
  <si>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</si>
  <si>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</si>
  <si>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</si>
  <si>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</si>
  <si>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</si>
  <si>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</si>
  <si>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</si>
  <si>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</si>
  <si>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</si>
  <si>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</si>
  <si>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</si>
  <si>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</si>
  <si>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</si>
  <si>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</si>
  <si>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</si>
  <si>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</si>
  <si>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</si>
  <si>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</si>
  <si>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</si>
  <si>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</si>
  <si>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</si>
  <si>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</si>
  <si>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</si>
  <si>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</si>
  <si>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</si>
  <si>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</si>
  <si>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</si>
  <si>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</si>
  <si>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</si>
  <si>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</si>
  <si>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</si>
  <si>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</si>
  <si>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</si>
  <si>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</si>
  <si>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</si>
  <si>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</si>
  <si>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</si>
  <si>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</si>
  <si>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</si>
  <si>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</si>
  <si>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</si>
  <si>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</si>
  <si>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</si>
  <si>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</si>
  <si>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</si>
  <si>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</si>
  <si>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</si>
  <si>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</si>
  <si>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</si>
  <si>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</si>
  <si>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</si>
  <si>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</si>
  <si>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</si>
  <si>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</si>
  <si>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</si>
  <si>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</si>
  <si>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</si>
  <si>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</si>
  <si>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</si>
  <si>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</si>
  <si>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</si>
  <si>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</si>
  <si>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</si>
  <si>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</si>
  <si>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</si>
  <si>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</si>
  <si>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</si>
  <si>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</si>
  <si>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</si>
  <si>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</si>
  <si>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</si>
  <si>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</si>
  <si>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</si>
  <si>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</si>
  <si>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</si>
  <si>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</si>
  <si>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</si>
  <si>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</si>
  <si>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</si>
  <si>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</si>
  <si>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</si>
  <si>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</si>
  <si>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</si>
  <si>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</si>
  <si>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</si>
  <si>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</si>
  <si>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</si>
  <si>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</si>
  <si>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</si>
  <si>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</si>
  <si>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</si>
  <si>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</si>
  <si>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</si>
  <si>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</si>
  <si>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</si>
  <si>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</si>
  <si>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</si>
  <si>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</si>
  <si>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</si>
  <si>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</si>
  <si>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</si>
  <si>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</si>
  <si>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</si>
  <si>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</si>
  <si>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</si>
  <si>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</si>
  <si>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</si>
  <si>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</si>
  <si>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</si>
  <si>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</si>
  <si>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</si>
  <si>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</si>
  <si>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</si>
  <si>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</si>
  <si>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</si>
  <si>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</si>
  <si>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</si>
  <si>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</si>
  <si>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</si>
  <si>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</si>
  <si>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</si>
  <si>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</si>
  <si>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</si>
  <si>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</si>
  <si>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</si>
  <si>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</si>
  <si>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</si>
  <si>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</si>
  <si>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</si>
  <si>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</si>
  <si>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</si>
  <si>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</si>
  <si>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</si>
  <si>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</si>
  <si>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</si>
  <si>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</si>
  <si>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</si>
  <si>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</si>
  <si>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</si>
  <si>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</si>
  <si>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</si>
  <si>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</si>
  <si>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</si>
  <si>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</si>
  <si>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</si>
  <si>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</si>
  <si>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</si>
  <si>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</si>
  <si>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</si>
  <si>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</si>
  <si>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</si>
  <si>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</si>
  <si>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</si>
  <si>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</si>
  <si>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</si>
  <si>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</si>
  <si>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</si>
  <si>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</si>
  <si>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</si>
  <si>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</si>
  <si>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</si>
  <si>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</si>
  <si>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</si>
  <si>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</si>
  <si>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</si>
  <si>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</si>
  <si>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</si>
  <si>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</si>
  <si>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</si>
  <si>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</si>
  <si>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</si>
  <si>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</si>
  <si>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</si>
  <si>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</si>
  <si>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</si>
  <si>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</si>
  <si>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</si>
  <si>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</si>
  <si>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</si>
  <si>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</si>
  <si>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</si>
  <si>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</si>
  <si>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</si>
  <si>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</si>
  <si>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</si>
  <si>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</si>
  <si>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</si>
  <si>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</si>
  <si>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</si>
  <si>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</si>
  <si>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</si>
  <si>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</si>
  <si>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</si>
  <si>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</si>
  <si>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</si>
  <si>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</si>
  <si>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</si>
  <si>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</si>
  <si>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</si>
  <si>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</si>
  <si>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</si>
  <si>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</si>
  <si>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</si>
  <si>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</si>
  <si>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</si>
  <si>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</si>
  <si>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</si>
  <si>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</si>
  <si>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</si>
  <si>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</si>
  <si>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</si>
  <si>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</si>
  <si>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</si>
  <si>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</si>
  <si>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</si>
  <si>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</si>
  <si>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</si>
  <si>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</si>
  <si>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</si>
  <si>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</si>
  <si>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</si>
  <si>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</si>
  <si>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</si>
  <si>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</si>
  <si>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</si>
  <si>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</si>
  <si>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</si>
  <si>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</si>
  <si>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</si>
  <si>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</si>
  <si>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</si>
  <si>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</si>
  <si>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</si>
  <si>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</si>
  <si>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</si>
  <si>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</si>
  <si>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</si>
  <si>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</si>
  <si>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</si>
  <si>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</si>
  <si>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</si>
  <si>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</si>
  <si>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</si>
  <si>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</si>
  <si>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</si>
  <si>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</si>
  <si>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</si>
  <si>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</si>
  <si>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</si>
  <si>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</si>
  <si>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</si>
  <si>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</si>
  <si>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</si>
  <si>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</si>
  <si>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</si>
  <si>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</si>
  <si>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</si>
  <si>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</si>
  <si>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</si>
  <si>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</si>
  <si>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</si>
  <si>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</si>
  <si>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</si>
  <si>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</si>
  <si>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</si>
  <si>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</si>
  <si>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</si>
  <si>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</si>
  <si>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</si>
  <si>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</si>
  <si>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</si>
  <si>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</si>
  <si>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</si>
  <si>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</si>
  <si>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</si>
  <si>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</si>
  <si>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</si>
  <si>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</si>
  <si>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</si>
  <si>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</si>
  <si>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</si>
  <si>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</si>
  <si>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</si>
  <si>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</si>
  <si>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</si>
  <si>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</si>
  <si>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</si>
  <si>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</si>
  <si>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</si>
  <si>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</si>
  <si>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</si>
  <si>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</si>
  <si>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</si>
  <si>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</si>
  <si>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</si>
  <si>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</si>
  <si>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</si>
  <si>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</si>
  <si>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</si>
  <si>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</si>
  <si>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</si>
  <si>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</si>
  <si>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</si>
  <si>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</si>
  <si>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</si>
  <si>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</si>
  <si>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</si>
  <si>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</si>
  <si>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</si>
  <si>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</si>
  <si>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</si>
  <si>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</si>
  <si>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</si>
  <si>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</si>
  <si>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</si>
  <si>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</si>
  <si>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</si>
  <si>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</si>
  <si>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</si>
  <si>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</si>
  <si>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</si>
  <si>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</si>
  <si>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</si>
  <si>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</si>
  <si>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</si>
  <si>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</si>
  <si>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</si>
  <si>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</si>
  <si>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</si>
  <si>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</si>
  <si>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</si>
  <si>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</si>
  <si>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</si>
  <si>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</si>
  <si>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</si>
  <si>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</si>
  <si>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</si>
  <si>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</si>
  <si>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</si>
  <si>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</si>
  <si>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</si>
  <si>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</si>
  <si>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</si>
  <si>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</si>
  <si>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</si>
  <si>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</si>
  <si>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</si>
  <si>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</si>
  <si>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</si>
  <si>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</si>
  <si>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</si>
  <si>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</si>
  <si>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</si>
  <si>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</si>
  <si>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</si>
  <si>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</si>
  <si>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</si>
  <si>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</si>
  <si>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</si>
  <si>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</si>
  <si>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</si>
  <si>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</si>
  <si>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</si>
  <si>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</si>
  <si>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</si>
  <si>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</si>
  <si>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</si>
  <si>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</si>
  <si>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</si>
  <si>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</si>
  <si>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</si>
  <si>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</si>
  <si>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</si>
  <si>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</si>
  <si>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</si>
  <si>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</si>
  <si>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</si>
  <si>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</si>
  <si>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</si>
  <si>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</si>
  <si>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</si>
  <si>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</si>
  <si>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</si>
  <si>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</si>
  <si>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</si>
  <si>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</si>
  <si>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</si>
  <si>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</si>
  <si>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</si>
  <si>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</si>
  <si>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</si>
  <si>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</si>
  <si>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</si>
  <si>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</si>
  <si>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</si>
  <si>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</si>
  <si>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</si>
  <si>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</si>
  <si>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</si>
  <si>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</si>
  <si>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</si>
  <si>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</si>
  <si>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</si>
  <si>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</si>
  <si>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</si>
  <si>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</si>
  <si>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</si>
  <si>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</si>
  <si>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</si>
  <si>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</si>
  <si>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</si>
  <si>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</si>
  <si>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</si>
  <si>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</si>
  <si>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</si>
  <si>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</si>
  <si>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</si>
  <si>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</si>
  <si>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</si>
  <si>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</si>
  <si>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</si>
  <si>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</si>
  <si>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</si>
  <si>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</si>
  <si>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</si>
  <si>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</si>
  <si>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</si>
  <si>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</si>
  <si>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</si>
  <si>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</si>
  <si>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</si>
  <si>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</si>
  <si>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</si>
  <si>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</si>
  <si>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</si>
  <si>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</si>
  <si>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</si>
  <si>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</si>
  <si>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</si>
  <si>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</si>
  <si>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</si>
  <si>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</si>
  <si>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</si>
  <si>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</si>
  <si>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</si>
  <si>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</si>
  <si>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</si>
  <si>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</si>
  <si>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</si>
  <si>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</si>
  <si>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</si>
  <si>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</si>
  <si>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</si>
  <si>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</si>
  <si>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</si>
  <si>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</si>
  <si>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</si>
  <si>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</si>
  <si>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</si>
  <si>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</si>
  <si>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</si>
  <si>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</si>
  <si>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</si>
  <si>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</si>
  <si>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</si>
  <si>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</si>
  <si>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</si>
  <si>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</si>
  <si>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</si>
  <si>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</si>
  <si>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</si>
  <si>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</si>
  <si>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</si>
  <si>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</si>
  <si>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</si>
  <si>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</si>
  <si>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</si>
  <si>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</si>
  <si>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</si>
  <si>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</si>
  <si>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</si>
  <si>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</si>
  <si>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</si>
  <si>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</si>
  <si>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</si>
  <si>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</si>
  <si>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</si>
  <si>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</si>
  <si>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</si>
  <si>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</si>
  <si>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</si>
  <si>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</si>
  <si>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</si>
  <si>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</si>
  <si>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</si>
  <si>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</si>
  <si>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</si>
  <si>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</si>
  <si>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</si>
  <si>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</si>
  <si>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</si>
  <si>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</si>
  <si>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</si>
  <si>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</si>
  <si>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</si>
  <si>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</si>
  <si>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</si>
  <si>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</si>
  <si>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</si>
  <si>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</si>
  <si>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</si>
  <si>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</si>
  <si>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</si>
  <si>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</si>
  <si>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</si>
  <si>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</si>
  <si>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</si>
  <si>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</si>
  <si>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</si>
  <si>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</si>
  <si>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</si>
  <si>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</si>
  <si>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</si>
  <si>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</si>
  <si>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</si>
  <si>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</si>
  <si>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</si>
  <si>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</si>
  <si>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</si>
  <si>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</si>
  <si>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</si>
  <si>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</si>
  <si>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</si>
  <si>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</si>
  <si>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</si>
  <si>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</si>
  <si>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</si>
  <si>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</si>
  <si>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</si>
  <si>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</si>
  <si>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</si>
  <si>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</si>
  <si>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</si>
  <si>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</si>
  <si>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</si>
  <si>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</si>
  <si>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</si>
  <si>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</si>
  <si>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</si>
  <si>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</si>
  <si>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</si>
  <si>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</si>
  <si>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</si>
  <si>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</si>
  <si>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</si>
  <si>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</si>
  <si>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</si>
  <si>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</si>
  <si>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</si>
  <si>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</si>
  <si>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</si>
  <si>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</si>
  <si>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</si>
  <si>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</si>
  <si>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</si>
  <si>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</si>
  <si>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</si>
  <si>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</si>
  <si>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</si>
  <si>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</si>
  <si>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</si>
  <si>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</si>
  <si>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</si>
  <si>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</si>
  <si>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</si>
  <si>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</si>
  <si>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</si>
  <si>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</si>
  <si>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</si>
  <si>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</si>
  <si>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</si>
  <si>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</si>
  <si>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</si>
  <si>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</si>
  <si>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</si>
  <si>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</si>
  <si>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</si>
  <si>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</si>
  <si>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</si>
  <si>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</si>
  <si>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</si>
  <si>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</si>
  <si>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</si>
  <si>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</si>
  <si>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</si>
  <si>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</si>
  <si>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</si>
  <si>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</si>
  <si>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</si>
  <si>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</si>
  <si>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</si>
  <si>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</si>
  <si>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</si>
  <si>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</si>
  <si>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</si>
  <si>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</si>
  <si>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</si>
  <si>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</si>
  <si>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</si>
  <si>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</si>
  <si>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</si>
  <si>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</si>
  <si>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</si>
  <si>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</si>
  <si>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</si>
  <si>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</si>
  <si>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</si>
  <si>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</si>
  <si>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</si>
  <si>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</si>
  <si>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</si>
  <si>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</si>
  <si>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</si>
  <si>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</si>
  <si>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</si>
  <si>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</si>
  <si>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</si>
  <si>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</si>
  <si>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</si>
  <si>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</si>
  <si>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</si>
  <si>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</si>
  <si>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</si>
  <si>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</si>
  <si>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</si>
  <si>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</si>
  <si>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</si>
  <si>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</si>
  <si>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</si>
  <si>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</si>
  <si>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</si>
  <si>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</si>
  <si>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</si>
  <si>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</si>
  <si>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</si>
  <si>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</si>
  <si>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</si>
  <si>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</si>
  <si>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</si>
  <si>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</si>
  <si>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</si>
  <si>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</si>
  <si>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</si>
  <si>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</si>
  <si>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</si>
  <si>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</si>
  <si>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</si>
  <si>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</si>
  <si>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</si>
  <si>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</si>
  <si>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</si>
  <si>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</si>
  <si>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</si>
  <si>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</si>
  <si>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</si>
  <si>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</si>
  <si>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</si>
  <si>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</si>
  <si>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</si>
  <si>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</si>
  <si>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</si>
  <si>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</si>
  <si>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</si>
  <si>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</si>
  <si>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</si>
  <si>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</si>
  <si>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</si>
  <si>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</si>
  <si>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</si>
  <si>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</si>
  <si>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</si>
  <si>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</si>
  <si>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</si>
  <si>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</si>
  <si>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</si>
  <si>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</si>
  <si>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</si>
  <si>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</si>
  <si>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</si>
  <si>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</si>
  <si>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</si>
  <si>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</si>
  <si>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</si>
  <si>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</si>
  <si>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</si>
  <si>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</si>
  <si>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</si>
  <si>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</si>
  <si>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</si>
  <si>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</si>
  <si>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</si>
  <si>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</si>
  <si>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</si>
  <si>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</si>
  <si>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</si>
  <si>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</si>
  <si>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</si>
  <si>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</si>
  <si>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</si>
  <si>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</si>
  <si>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</si>
  <si>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</si>
  <si>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</si>
  <si>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</si>
  <si>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</si>
  <si>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</si>
  <si>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</si>
  <si>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</si>
  <si>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</si>
  <si>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</si>
  <si>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</si>
  <si>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</si>
  <si>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</si>
  <si>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</si>
  <si>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</si>
  <si>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</si>
  <si>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</si>
  <si>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</si>
  <si>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</si>
  <si>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</si>
  <si>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</si>
  <si>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</si>
  <si>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</si>
  <si>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</si>
  <si>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</si>
  <si>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</si>
  <si>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</si>
  <si>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</si>
  <si>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</si>
  <si>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</si>
  <si>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</si>
  <si>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</si>
  <si>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</si>
  <si>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</si>
  <si>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</si>
  <si>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</si>
  <si>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</si>
  <si>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</si>
  <si>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</si>
  <si>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</si>
  <si>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</si>
  <si>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</si>
  <si>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</si>
  <si>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</si>
  <si>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</si>
  <si>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</si>
  <si>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</si>
  <si>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</si>
  <si>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</si>
  <si>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</si>
  <si>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</si>
  <si>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</si>
  <si>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</si>
  <si>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</si>
  <si>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</si>
  <si>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</si>
  <si>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</si>
  <si>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</si>
  <si>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</si>
  <si>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</si>
  <si>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</si>
  <si>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</si>
  <si>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</si>
  <si>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</si>
  <si>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</si>
  <si>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</si>
  <si>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</si>
  <si>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</si>
  <si>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</si>
  <si>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</si>
  <si>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</si>
  <si>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</si>
  <si>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</si>
  <si>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</si>
  <si>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</si>
  <si>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</si>
  <si>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</si>
  <si>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</si>
  <si>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</si>
  <si>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</si>
  <si>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</si>
  <si>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</si>
  <si>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</si>
  <si>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</si>
  <si>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</si>
  <si>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</si>
  <si>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</si>
  <si>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</si>
  <si>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</si>
  <si>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</si>
  <si>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</si>
  <si>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</si>
  <si>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</si>
  <si>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</si>
  <si>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</si>
  <si>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</si>
  <si>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</si>
  <si>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</si>
  <si>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</si>
  <si>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</si>
  <si>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</si>
  <si>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</si>
  <si>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</si>
  <si>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</si>
  <si>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</si>
  <si>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</si>
  <si>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</si>
  <si>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</si>
  <si>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</si>
  <si>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</si>
  <si>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</si>
  <si>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</si>
  <si>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</si>
  <si>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</si>
  <si>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</si>
  <si>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</si>
  <si>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</si>
  <si>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</si>
  <si>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</si>
  <si>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</si>
  <si>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</si>
  <si>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</si>
  <si>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</si>
  <si>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</si>
  <si>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</si>
  <si>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</si>
  <si>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</si>
  <si>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</si>
  <si>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</si>
  <si>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</si>
  <si>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</si>
  <si>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</si>
  <si>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</si>
  <si>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</si>
  <si>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</si>
  <si>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</si>
  <si>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</si>
  <si>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</si>
  <si>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</si>
  <si>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</si>
  <si>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</si>
  <si>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</si>
  <si>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</si>
  <si>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</si>
  <si>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</si>
  <si>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</si>
  <si>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</si>
  <si>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</si>
  <si>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</si>
  <si>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</si>
  <si>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</si>
  <si>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</si>
  <si>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</si>
  <si>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</si>
  <si>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</si>
  <si>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</si>
  <si>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</si>
  <si>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</si>
  <si>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</si>
  <si>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</si>
  <si>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</si>
  <si>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</si>
  <si>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</si>
  <si>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</si>
  <si>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</si>
  <si>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</si>
  <si>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</si>
  <si>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</si>
  <si>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</si>
  <si>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</si>
  <si>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</si>
  <si>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</si>
  <si>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</si>
  <si>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</si>
  <si>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</si>
  <si>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</si>
  <si>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</si>
  <si>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</si>
  <si>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</si>
  <si>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</si>
  <si>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</si>
  <si>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</si>
  <si>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</si>
  <si>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</si>
  <si>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</si>
  <si>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</si>
  <si>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</si>
  <si>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</si>
  <si>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</si>
  <si>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</si>
  <si>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</si>
  <si>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</si>
  <si>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</si>
  <si>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</si>
  <si>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</si>
  <si>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</si>
  <si>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</si>
  <si>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</si>
  <si>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</si>
  <si>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</si>
  <si>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</si>
  <si>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</si>
  <si>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</si>
  <si>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</si>
  <si>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</si>
  <si>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</si>
  <si>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</si>
  <si>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</si>
  <si>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</si>
  <si>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</si>
  <si>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</si>
  <si>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</si>
  <si>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</si>
  <si>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</si>
  <si>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</si>
  <si>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</si>
  <si>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</si>
  <si>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</si>
  <si>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</si>
  <si>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</si>
  <si>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</si>
  <si>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</si>
  <si>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</si>
  <si>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</si>
  <si>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</si>
  <si>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</si>
  <si>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</si>
  <si>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</si>
  <si>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</si>
  <si>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</si>
  <si>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</si>
  <si>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</si>
  <si>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</si>
  <si>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</si>
  <si>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</si>
  <si>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</si>
  <si>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</si>
  <si>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</si>
  <si>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</si>
  <si>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</si>
  <si>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</si>
  <si>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</si>
  <si>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</si>
  <si>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</si>
  <si>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</si>
  <si>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</si>
  <si>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</si>
  <si>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</si>
  <si>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</si>
  <si>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</si>
  <si>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</si>
  <si>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</si>
  <si>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</si>
  <si>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</si>
  <si>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</si>
  <si>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</si>
  <si>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</si>
  <si>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</si>
  <si>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</si>
  <si>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</si>
  <si>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</si>
  <si>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</si>
  <si>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</si>
  <si>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</si>
  <si>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</si>
  <si>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</si>
  <si>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</si>
  <si>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</si>
  <si>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</si>
  <si>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</si>
  <si>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</si>
  <si>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</si>
  <si>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</si>
  <si>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</si>
  <si>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</si>
  <si>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</si>
  <si>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</si>
  <si>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</si>
  <si>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</si>
  <si>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</si>
  <si>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</si>
  <si>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</si>
  <si>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</si>
  <si>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</si>
  <si>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</si>
  <si>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</si>
  <si>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</si>
  <si>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</si>
  <si>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</si>
  <si>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</si>
  <si>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</si>
  <si>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</si>
  <si>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</si>
  <si>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</si>
  <si>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</si>
  <si>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</si>
  <si>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</si>
  <si>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</si>
  <si>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</si>
  <si>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</si>
  <si>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</si>
  <si>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</si>
  <si>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</si>
  <si>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</si>
  <si>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</si>
  <si>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</si>
  <si>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</si>
  <si>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</si>
  <si>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</si>
  <si>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</si>
  <si>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</si>
  <si>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</si>
  <si>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</si>
  <si>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</si>
  <si>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</si>
  <si>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</si>
  <si>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</si>
  <si>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</si>
  <si>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</si>
  <si>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</si>
  <si>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</si>
  <si>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</si>
  <si>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</si>
  <si>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</si>
  <si>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</si>
  <si>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</si>
  <si>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</si>
  <si>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</si>
  <si>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</si>
  <si>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</si>
  <si>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</si>
  <si>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</si>
  <si>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</si>
  <si>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</si>
  <si>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</si>
  <si>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</si>
  <si>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</si>
  <si>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</si>
  <si>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</si>
  <si>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</si>
  <si>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</si>
  <si>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</si>
  <si>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</si>
  <si>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</si>
  <si>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</si>
  <si>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</si>
  <si>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</si>
  <si>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</si>
  <si>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</si>
  <si>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</si>
  <si>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</si>
  <si>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</si>
  <si>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</si>
  <si>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</si>
  <si>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</si>
  <si>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</si>
  <si>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</si>
  <si>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</si>
  <si>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</si>
  <si>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</si>
  <si>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</si>
  <si>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</si>
  <si>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</si>
  <si>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</si>
  <si>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</si>
  <si>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</si>
  <si>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</si>
  <si>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</si>
  <si>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</si>
  <si>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</si>
  <si>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</si>
  <si>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</si>
  <si>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</si>
  <si>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</si>
  <si>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</si>
  <si>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</si>
  <si>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</si>
  <si>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</si>
  <si>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</si>
  <si>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</si>
  <si>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</si>
  <si>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</si>
  <si>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</si>
  <si>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</si>
  <si>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</si>
  <si>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</si>
  <si>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</si>
  <si>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</si>
  <si>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</si>
  <si>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</si>
  <si>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</si>
  <si>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</si>
  <si>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</si>
  <si>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</si>
  <si>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</si>
  <si>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</si>
  <si>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</si>
  <si>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</si>
  <si>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</si>
  <si>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</si>
  <si>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</si>
  <si>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</si>
  <si>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</si>
  <si>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</si>
  <si>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</si>
  <si>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</si>
  <si>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</si>
  <si>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</si>
  <si>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</si>
  <si>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</si>
  <si>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</si>
  <si>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</si>
  <si>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</si>
  <si>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</si>
  <si>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</si>
  <si>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</si>
  <si>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</si>
  <si>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</si>
  <si>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</si>
  <si>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</si>
  <si>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</si>
  <si>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</si>
  <si>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</si>
  <si>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</si>
  <si>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</si>
  <si>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</si>
  <si>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</si>
  <si>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</si>
  <si>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</si>
  <si>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</si>
  <si>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</si>
  <si>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</si>
  <si>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</si>
  <si>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</si>
  <si>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</si>
  <si>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</si>
  <si>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</si>
  <si>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</si>
  <si>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</si>
  <si>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</si>
  <si>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</si>
  <si>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</si>
  <si>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</si>
  <si>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</si>
  <si>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</si>
  <si>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</si>
  <si>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</si>
  <si>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</si>
  <si>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</si>
  <si>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</si>
  <si>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</si>
  <si>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</si>
  <si>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</si>
  <si>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</si>
  <si>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</si>
  <si>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</si>
  <si>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</si>
  <si>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</si>
  <si>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</si>
  <si>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</si>
  <si>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</si>
  <si>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</si>
  <si>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</si>
  <si>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</si>
  <si>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</si>
  <si>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</si>
  <si>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</si>
  <si>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</si>
  <si>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</si>
  <si>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</si>
  <si>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</si>
  <si>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</si>
  <si>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</si>
  <si>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</si>
  <si>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</si>
  <si>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</si>
  <si>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</si>
  <si>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</si>
  <si>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</si>
  <si>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</si>
  <si>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</si>
  <si>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</si>
  <si>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</si>
  <si>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</si>
  <si>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</si>
  <si>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</si>
  <si>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</si>
  <si>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</si>
  <si>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</si>
  <si>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</si>
  <si>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</si>
  <si>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</si>
  <si>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</si>
  <si>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</si>
  <si>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</si>
  <si>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</si>
  <si>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</si>
  <si>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</si>
  <si>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</si>
  <si>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</si>
  <si>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</si>
  <si>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</si>
  <si>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</si>
  <si>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</si>
  <si>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</si>
  <si>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</si>
  <si>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</si>
  <si>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</si>
  <si>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</si>
  <si>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</si>
  <si>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</si>
  <si>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</si>
  <si>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</si>
  <si>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</si>
  <si>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</si>
  <si>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</si>
  <si>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</si>
  <si>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</si>
  <si>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</si>
  <si>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</si>
  <si>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</si>
  <si>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</si>
  <si>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</si>
  <si>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</si>
  <si>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</si>
  <si>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</si>
  <si>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</si>
  <si>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</si>
  <si>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</si>
  <si>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</si>
  <si>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</si>
  <si>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</si>
  <si>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</si>
  <si>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</si>
  <si>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</si>
  <si>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</si>
  <si>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</si>
  <si>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</si>
  <si>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</si>
  <si>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</si>
  <si>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</si>
  <si>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</si>
  <si>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</si>
  <si>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</si>
  <si>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</si>
  <si>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</si>
  <si>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</si>
  <si>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</si>
  <si>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</si>
  <si>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</si>
  <si>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</si>
  <si>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</si>
  <si>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</si>
  <si>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</si>
  <si>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</si>
  <si>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</si>
  <si>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</si>
  <si>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</si>
  <si>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</si>
  <si>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</si>
  <si>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</si>
  <si>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</si>
  <si>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</si>
  <si>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</si>
  <si>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</si>
  <si>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</si>
  <si>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</si>
  <si>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</si>
  <si>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</si>
  <si>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</si>
  <si>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</si>
  <si>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</si>
  <si>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</si>
  <si>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</si>
  <si>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</si>
  <si>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</si>
  <si>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</si>
  <si>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</si>
  <si>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</si>
  <si>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</si>
  <si>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</si>
  <si>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</si>
  <si>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</si>
  <si>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</si>
  <si>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</si>
  <si>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</si>
  <si>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</si>
  <si>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</si>
  <si>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</si>
  <si>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</si>
  <si>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</si>
  <si>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</si>
  <si>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</si>
  <si>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</si>
  <si>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</si>
  <si>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</si>
  <si>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</si>
  <si>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</si>
  <si>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</si>
  <si>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</si>
  <si>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</si>
  <si>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</si>
  <si>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</si>
  <si>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</si>
  <si>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</si>
  <si>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</si>
  <si>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</si>
  <si>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</si>
  <si>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</si>
  <si>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</si>
  <si>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</si>
  <si>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</si>
  <si>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</si>
  <si>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</si>
  <si>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</si>
  <si>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</si>
  <si>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</si>
  <si>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</si>
  <si>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</si>
  <si>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</si>
  <si>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</si>
  <si>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</si>
  <si>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</si>
  <si>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</si>
  <si>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</si>
  <si>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</si>
  <si>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</si>
  <si>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</si>
  <si>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</si>
  <si>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</si>
  <si>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</si>
  <si>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</si>
  <si>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</si>
  <si>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</si>
  <si>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</si>
  <si>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</si>
  <si>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</si>
  <si>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</si>
  <si>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</si>
  <si>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</si>
  <si>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</si>
  <si>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</si>
  <si>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</si>
  <si>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</si>
  <si>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</si>
  <si>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</si>
  <si>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</si>
  <si>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</si>
  <si>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</si>
  <si>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</si>
  <si>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</si>
  <si>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</si>
  <si>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</si>
  <si>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</si>
  <si>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</si>
  <si>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</si>
  <si>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</si>
  <si>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</si>
  <si>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</si>
  <si>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</si>
  <si>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</si>
  <si>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</si>
  <si>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</si>
  <si>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</si>
  <si>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</si>
  <si>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</si>
  <si>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</si>
  <si>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</si>
  <si>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</si>
  <si>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</si>
  <si>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</si>
  <si>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</si>
  <si>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</si>
  <si>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</si>
  <si>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</si>
  <si>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</si>
  <si>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</si>
  <si>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</si>
  <si>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</si>
  <si>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</si>
  <si>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</si>
  <si>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</si>
  <si>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</si>
  <si>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</si>
  <si>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</si>
  <si>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</si>
  <si>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</si>
  <si>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</si>
  <si>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</si>
  <si>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</si>
  <si>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</si>
  <si>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</si>
  <si>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</si>
  <si>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</si>
  <si>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</si>
  <si>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</si>
  <si>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</si>
  <si>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</si>
  <si>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</si>
  <si>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</si>
  <si>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</si>
  <si>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</si>
  <si>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</si>
  <si>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</si>
  <si>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</si>
  <si>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</si>
  <si>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</si>
  <si>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</si>
  <si>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</si>
  <si>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</si>
  <si>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</si>
  <si>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</si>
  <si>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</si>
  <si>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</si>
  <si>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</si>
  <si>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</si>
  <si>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</si>
  <si>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</si>
  <si>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</si>
  <si>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</si>
  <si>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</si>
  <si>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</si>
  <si>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</si>
  <si>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</si>
  <si>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</si>
  <si>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</si>
  <si>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</si>
  <si>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</si>
  <si>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</si>
  <si>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</si>
  <si>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</si>
  <si>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</si>
  <si>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</si>
  <si>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</si>
  <si>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</si>
  <si>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</si>
  <si>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</si>
  <si>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</si>
  <si>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</si>
  <si>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</si>
  <si>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</si>
  <si>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</si>
  <si>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</si>
  <si>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</si>
  <si>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</si>
  <si>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</si>
  <si>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</si>
  <si>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</si>
  <si>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</si>
  <si>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</si>
  <si>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</si>
  <si>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</si>
  <si>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</si>
  <si>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</si>
  <si>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</si>
  <si>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</si>
  <si>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</si>
  <si>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</si>
  <si>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</si>
  <si>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</si>
  <si>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</si>
  <si>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</si>
  <si>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</si>
  <si>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</si>
  <si>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</si>
  <si>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</si>
  <si>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</si>
  <si>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</si>
  <si>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</si>
  <si>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</si>
  <si>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</si>
  <si>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</si>
  <si>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</si>
  <si>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</si>
  <si>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</si>
  <si>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</si>
  <si>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</si>
  <si>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</si>
  <si>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</si>
  <si>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</si>
  <si>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</si>
  <si>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</si>
  <si>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</si>
  <si>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</si>
  <si>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</si>
  <si>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</si>
  <si>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</si>
  <si>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</si>
  <si>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</si>
  <si>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</si>
  <si>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</si>
  <si>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</si>
  <si>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</si>
  <si>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</si>
  <si>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</si>
  <si>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</si>
  <si>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</si>
  <si>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</si>
  <si>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</si>
  <si>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</si>
  <si>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</si>
  <si>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</si>
  <si>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</si>
  <si>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</si>
  <si>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</si>
  <si>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</si>
  <si>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</si>
  <si>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</si>
  <si>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</si>
  <si>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</si>
  <si>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</si>
  <si>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</si>
  <si>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</si>
  <si>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</si>
  <si>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</si>
  <si>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</si>
  <si>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</si>
  <si>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</si>
  <si>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</si>
  <si>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</si>
  <si>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</si>
  <si>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</si>
  <si>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</si>
  <si>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</si>
  <si>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</si>
  <si>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</si>
  <si>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</si>
  <si>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</si>
  <si>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</si>
  <si>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</si>
  <si>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</si>
  <si>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</si>
  <si>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</si>
  <si>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</si>
  <si>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</si>
  <si>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</si>
  <si>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</si>
  <si>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</si>
  <si>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</si>
  <si>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</si>
  <si>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</si>
  <si>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</si>
  <si>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</si>
  <si>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</si>
  <si>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</si>
  <si>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</si>
  <si>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</si>
  <si>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</si>
  <si>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</si>
  <si>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</si>
  <si>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</si>
  <si>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</si>
  <si>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</si>
  <si>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</si>
  <si>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</si>
  <si>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</si>
  <si>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</si>
  <si>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</si>
  <si>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</si>
  <si>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</si>
  <si>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</si>
  <si>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</si>
  <si>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</si>
  <si>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</si>
  <si>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</si>
  <si>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</si>
  <si>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</si>
  <si>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</si>
  <si>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</si>
  <si>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</si>
  <si>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</si>
  <si>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</si>
  <si>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</si>
  <si>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</si>
  <si>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</si>
  <si>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</si>
  <si>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</si>
  <si>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</si>
  <si>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</si>
  <si>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</si>
  <si>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</si>
  <si>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</si>
  <si>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</si>
  <si>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</si>
  <si>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</si>
  <si>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</si>
  <si>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</si>
  <si>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</si>
  <si>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</si>
  <si>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</si>
  <si>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</si>
  <si>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</si>
  <si>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</si>
  <si>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</si>
  <si>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</si>
  <si>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</si>
  <si>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</si>
  <si>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</si>
  <si>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</si>
  <si>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</si>
  <si>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</si>
  <si>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</si>
  <si>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</si>
  <si>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</si>
  <si>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</si>
  <si>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</si>
  <si>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</si>
  <si>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</si>
  <si>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</si>
  <si>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</si>
  <si>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</si>
  <si>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</si>
  <si>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</si>
  <si>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</si>
  <si>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</si>
  <si>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</si>
  <si>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</si>
  <si>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</si>
  <si>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</si>
  <si>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</si>
  <si>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</si>
  <si>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</si>
  <si>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</si>
  <si>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</si>
  <si>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</si>
  <si>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</si>
  <si>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</si>
  <si>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</si>
  <si>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</si>
  <si>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</si>
  <si>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</si>
  <si>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</si>
  <si>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</si>
  <si>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</si>
  <si>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</si>
  <si>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</si>
  <si>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</si>
  <si>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</si>
  <si>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</si>
  <si>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</si>
  <si>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</si>
  <si>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</si>
  <si>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</si>
  <si>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</si>
  <si>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</si>
  <si>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</si>
  <si>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</si>
  <si>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</si>
  <si>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</si>
  <si>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</si>
  <si>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</si>
  <si>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</si>
  <si>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</si>
  <si>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</si>
  <si>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</si>
  <si>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</si>
  <si>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</si>
  <si>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</si>
  <si>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</si>
  <si>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</si>
  <si>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</si>
  <si>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</si>
  <si>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</si>
  <si>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</si>
  <si>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</si>
  <si>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</si>
  <si>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</si>
  <si>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</si>
  <si>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</si>
  <si>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</si>
  <si>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</si>
  <si>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</si>
  <si>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</si>
  <si>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</si>
  <si>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</si>
  <si>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</si>
  <si>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</si>
  <si>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</si>
  <si>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</si>
  <si>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</si>
  <si>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</si>
  <si>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</si>
  <si>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</si>
  <si>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</si>
  <si>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</si>
  <si>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</si>
  <si>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</si>
  <si>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</si>
  <si>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</si>
  <si>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</si>
  <si>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</si>
  <si>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</si>
  <si>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</si>
  <si>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</si>
  <si>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</si>
  <si>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</si>
  <si>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</si>
  <si>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</si>
  <si>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</si>
  <si>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</si>
  <si>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</si>
  <si>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</si>
  <si>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</si>
  <si>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</si>
  <si>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</si>
  <si>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</si>
  <si>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</si>
  <si>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</si>
  <si>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</si>
  <si>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</si>
  <si>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</si>
  <si>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</si>
  <si>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</si>
  <si>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</si>
  <si>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</si>
  <si>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</si>
  <si>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</si>
  <si>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</si>
  <si>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</si>
  <si>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</si>
  <si>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</si>
  <si>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</si>
  <si>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</si>
  <si>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</si>
  <si>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</si>
  <si>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</si>
  <si>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</si>
  <si>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</si>
  <si>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</si>
  <si>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</si>
  <si>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</si>
  <si>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</si>
  <si>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</si>
  <si>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</si>
  <si>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</si>
  <si>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</si>
  <si>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</si>
  <si>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</si>
  <si>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</si>
  <si>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</si>
  <si>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</si>
  <si>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</si>
  <si>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</si>
  <si>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</si>
  <si>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</si>
  <si>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</si>
  <si>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</si>
  <si>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</si>
  <si>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</si>
  <si>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</si>
  <si>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</si>
  <si>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</si>
  <si>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</si>
  <si>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</si>
  <si>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</si>
  <si>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</si>
  <si>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</si>
  <si>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</si>
  <si>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</si>
  <si>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</si>
  <si>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</si>
  <si>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</si>
  <si>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</si>
  <si>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</si>
  <si>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</si>
  <si>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</si>
  <si>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</si>
  <si>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</si>
  <si>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</si>
  <si>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</si>
  <si>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</si>
  <si>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</si>
  <si>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</si>
  <si>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</si>
  <si>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</si>
  <si>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</si>
  <si>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</si>
  <si>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</si>
  <si>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</si>
  <si>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</si>
  <si>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</si>
  <si>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</si>
  <si>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</si>
  <si>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</si>
  <si>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</si>
  <si>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</si>
  <si>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</si>
  <si>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</si>
  <si>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</si>
  <si>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</si>
  <si>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</si>
  <si>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</si>
  <si>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</si>
  <si>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</si>
  <si>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</si>
  <si>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</si>
  <si>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</si>
  <si>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</si>
  <si>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</si>
  <si>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</si>
  <si>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</si>
  <si>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</si>
  <si>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</si>
  <si>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</si>
  <si>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</si>
  <si>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</si>
  <si>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</si>
  <si>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</si>
  <si>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</si>
  <si>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</si>
  <si>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</si>
  <si>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</si>
  <si>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</si>
  <si>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</si>
  <si>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</si>
  <si>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</si>
  <si>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</si>
  <si>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</si>
  <si>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</si>
  <si>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</si>
  <si>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</si>
  <si>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</si>
  <si>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</si>
  <si>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</si>
  <si>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</si>
  <si>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</si>
  <si>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</si>
  <si>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</si>
  <si>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</si>
  <si>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</si>
  <si>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</si>
  <si>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</si>
  <si>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</si>
  <si>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</si>
  <si>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</si>
  <si>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</si>
  <si>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</si>
  <si>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</si>
  <si>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</si>
  <si>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</si>
  <si>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</si>
  <si>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</si>
  <si>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</si>
  <si>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</si>
  <si>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</si>
  <si>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</si>
  <si>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</si>
  <si>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</si>
  <si>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</si>
  <si>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</si>
  <si>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</si>
  <si>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</si>
  <si>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</si>
  <si>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</si>
  <si>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</si>
  <si>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</si>
  <si>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</si>
  <si>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</si>
  <si>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</si>
  <si>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</si>
  <si>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</si>
  <si>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</si>
  <si>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</si>
  <si>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</si>
  <si>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</si>
  <si>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</si>
  <si>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</si>
  <si>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</si>
  <si>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</si>
  <si>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</si>
  <si>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</si>
  <si>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</si>
  <si>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</si>
  <si>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</si>
  <si>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</si>
  <si>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</si>
  <si>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</si>
  <si>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</si>
  <si>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</si>
  <si>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</si>
  <si>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</si>
  <si>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</si>
  <si>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</si>
  <si>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</si>
  <si>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</si>
  <si>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</si>
  <si>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</si>
  <si>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</si>
  <si>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</si>
  <si>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</si>
  <si>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</si>
  <si>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</si>
  <si>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</si>
  <si>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</si>
  <si>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</si>
  <si>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</si>
  <si>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</si>
  <si>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</si>
  <si>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</si>
  <si>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</si>
  <si>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</si>
  <si>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</si>
  <si>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</si>
  <si>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</si>
  <si>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</si>
  <si>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</si>
  <si>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</si>
  <si>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</si>
  <si>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</si>
  <si>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</si>
  <si>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</si>
  <si>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</si>
  <si>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</si>
  <si>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</si>
  <si>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</si>
  <si>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</si>
  <si>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</si>
  <si>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</si>
  <si>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</si>
  <si>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</si>
  <si>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</si>
  <si>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</si>
  <si>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</si>
  <si>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</si>
  <si>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</si>
  <si>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</si>
  <si>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</si>
  <si>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</si>
  <si>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</si>
  <si>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</si>
  <si>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</si>
  <si>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</si>
  <si>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</si>
  <si>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</si>
  <si>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</si>
  <si>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</si>
  <si>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</si>
  <si>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</si>
  <si>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</si>
  <si>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</si>
  <si>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</si>
  <si>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</si>
  <si>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</si>
  <si>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</si>
  <si>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</si>
  <si>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</si>
  <si>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</si>
  <si>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</si>
  <si>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</si>
  <si>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</si>
  <si>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</si>
  <si>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</si>
  <si>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</si>
  <si>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</si>
  <si>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</si>
  <si>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</si>
  <si>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</si>
  <si>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</si>
  <si>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</si>
  <si>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</si>
  <si>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</si>
  <si>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</si>
  <si>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</si>
  <si>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</si>
  <si>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</si>
  <si>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</si>
  <si>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</si>
  <si>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</si>
  <si>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</si>
  <si>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</si>
  <si>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</si>
  <si>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</si>
  <si>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</si>
  <si>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</si>
  <si>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</si>
  <si>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</si>
  <si>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</si>
  <si>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</si>
  <si>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</si>
  <si>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</si>
  <si>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</si>
  <si>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</si>
  <si>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</si>
  <si>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</si>
  <si>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</si>
  <si>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</si>
  <si>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</si>
  <si>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</si>
  <si>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</si>
  <si>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</si>
  <si>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</si>
  <si>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</si>
  <si>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</si>
  <si>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</si>
  <si>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</si>
  <si>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</si>
  <si>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</si>
  <si>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</si>
  <si>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</si>
  <si>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</si>
  <si>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</si>
  <si>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</si>
  <si>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</si>
  <si>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</si>
  <si>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</si>
  <si>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</si>
  <si>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</si>
  <si>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</si>
  <si>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</si>
  <si>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</si>
  <si>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</si>
  <si>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</si>
  <si>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</si>
  <si>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</si>
  <si>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</si>
  <si>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</si>
  <si>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</si>
  <si>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</si>
  <si>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</si>
  <si>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</si>
  <si>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</si>
  <si>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</si>
  <si>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</si>
  <si>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</si>
  <si>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</si>
  <si>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</si>
  <si>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</si>
  <si>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</si>
  <si>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</si>
  <si>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</si>
  <si>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</si>
  <si>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</si>
  <si>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</si>
  <si>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</si>
  <si>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</si>
  <si>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</si>
  <si>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</si>
  <si>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</si>
  <si>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</si>
  <si>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</si>
  <si>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</si>
  <si>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</si>
  <si>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</si>
  <si>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</si>
  <si>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</si>
  <si>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</si>
  <si>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</si>
  <si>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</si>
  <si>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</si>
  <si>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</si>
  <si>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</si>
  <si>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</si>
  <si>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</si>
  <si>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</si>
  <si>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</si>
  <si>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</si>
  <si>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</si>
  <si>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</si>
  <si>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</si>
  <si>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</si>
  <si>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</si>
  <si>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</si>
  <si>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</si>
  <si>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</si>
  <si>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</si>
  <si>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</si>
  <si>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</si>
  <si>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</si>
  <si>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</si>
  <si>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</si>
  <si>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</si>
  <si>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</si>
  <si>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</si>
  <si>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</si>
  <si>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</si>
  <si>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</si>
  <si>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</si>
  <si>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</si>
  <si>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</si>
  <si>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</si>
  <si>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</si>
  <si>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</si>
  <si>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</si>
  <si>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</si>
  <si>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</si>
  <si>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</si>
  <si>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</si>
  <si>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</si>
  <si>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</si>
  <si>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</si>
  <si>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</si>
  <si>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</si>
  <si>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</si>
  <si>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</si>
  <si>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</si>
  <si>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</si>
  <si>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</si>
  <si>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</si>
  <si>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</si>
  <si>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</si>
  <si>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</si>
  <si>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</si>
  <si>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</si>
  <si>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</si>
  <si>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</si>
  <si>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</si>
  <si>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</si>
  <si>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</si>
  <si>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</si>
  <si>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</si>
  <si>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</si>
  <si>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</si>
  <si>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</si>
  <si>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</si>
  <si>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</si>
  <si>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</si>
  <si>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</si>
  <si>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</si>
  <si>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</si>
  <si>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</si>
  <si>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</si>
  <si>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</si>
  <si>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</si>
  <si>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</si>
  <si>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</si>
  <si>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</si>
  <si>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</si>
  <si>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</si>
  <si>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</si>
  <si>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</si>
  <si>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</si>
  <si>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</si>
  <si>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</si>
  <si>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</si>
  <si>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</si>
  <si>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</si>
  <si>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</si>
  <si>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</si>
  <si>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</si>
  <si>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</si>
  <si>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</si>
  <si>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</si>
  <si>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</si>
  <si>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</si>
  <si>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</si>
  <si>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</si>
  <si>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</si>
  <si>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</si>
  <si>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</si>
  <si>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</si>
  <si>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</si>
  <si>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</si>
  <si>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</si>
  <si>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</si>
  <si>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</si>
  <si>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</si>
  <si>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</si>
  <si>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</si>
  <si>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</si>
  <si>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</si>
  <si>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</si>
  <si>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</si>
  <si>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</si>
  <si>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</si>
  <si>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</si>
  <si>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</si>
  <si>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</si>
  <si>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</si>
  <si>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</si>
  <si>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</si>
  <si>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</si>
  <si>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</si>
  <si>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</si>
  <si>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</si>
  <si>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</si>
  <si>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</si>
  <si>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</si>
  <si>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</si>
  <si>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</si>
  <si>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</si>
  <si>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</si>
  <si>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</si>
  <si>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</si>
  <si>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</si>
  <si>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</si>
  <si>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</si>
  <si>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</si>
  <si>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</si>
  <si>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</si>
  <si>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</si>
  <si>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</si>
  <si>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</si>
  <si>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</si>
  <si>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</si>
  <si>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</si>
  <si>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</si>
  <si>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</si>
  <si>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</si>
  <si>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</si>
  <si>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</si>
  <si>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</si>
  <si>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</si>
  <si>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</si>
  <si>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</si>
  <si>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</si>
  <si>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</si>
  <si>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</si>
  <si>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</si>
  <si>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</si>
  <si>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</si>
  <si>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</si>
  <si>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</si>
  <si>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</si>
  <si>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</si>
  <si>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</si>
  <si>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</si>
  <si>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</si>
  <si>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</si>
  <si>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</si>
  <si>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</si>
  <si>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</si>
  <si>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</si>
  <si>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</si>
  <si>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</si>
  <si>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</si>
  <si>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</si>
  <si>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</si>
  <si>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</si>
  <si>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</si>
  <si>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</si>
  <si>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</si>
  <si>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</si>
  <si>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</si>
  <si>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</si>
  <si>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</si>
  <si>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</si>
  <si>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</si>
  <si>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</si>
  <si>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</si>
  <si>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</si>
  <si>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</si>
  <si>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</si>
  <si>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</si>
  <si>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</si>
  <si>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</si>
  <si>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</si>
  <si>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</si>
  <si>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</si>
  <si>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</si>
  <si>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</si>
  <si>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</si>
  <si>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</si>
  <si>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</si>
  <si>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</si>
  <si>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</si>
  <si>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</si>
  <si>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</si>
  <si>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</si>
  <si>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</si>
  <si>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</si>
  <si>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</si>
  <si>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</si>
  <si>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</si>
  <si>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</si>
  <si>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</si>
  <si>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</si>
  <si>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</si>
  <si>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</si>
  <si>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</si>
  <si>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</si>
  <si>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</si>
  <si>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</si>
  <si>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</si>
  <si>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</si>
  <si>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</si>
  <si>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</si>
  <si>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</si>
  <si>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</si>
  <si>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</si>
  <si>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</si>
  <si>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</si>
  <si>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</si>
  <si>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</si>
  <si>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</si>
  <si>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</si>
  <si>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</si>
  <si>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</si>
  <si>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</si>
  <si>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</si>
  <si>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</si>
  <si>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</si>
  <si>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</si>
  <si>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</si>
  <si>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</si>
  <si>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</si>
  <si>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</si>
  <si>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</si>
  <si>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</si>
  <si>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</si>
  <si>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</si>
  <si>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</si>
  <si>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</si>
  <si>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</si>
  <si>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</si>
  <si>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</si>
  <si>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</si>
  <si>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</si>
  <si>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</si>
  <si>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</si>
  <si>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</si>
  <si>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</si>
  <si>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</si>
  <si>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</si>
  <si>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</si>
  <si>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</si>
  <si>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</si>
  <si>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</si>
  <si>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</si>
  <si>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</si>
  <si>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</si>
  <si>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</si>
  <si>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</si>
  <si>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</si>
  <si>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</si>
  <si>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</si>
  <si>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</si>
  <si>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</si>
  <si>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</si>
  <si>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</si>
  <si>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</si>
  <si>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</si>
  <si>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</si>
  <si>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</si>
  <si>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</si>
  <si>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</si>
  <si>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</si>
  <si>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</si>
  <si>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</si>
  <si>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</si>
  <si>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</si>
  <si>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</si>
  <si>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</si>
  <si>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</si>
  <si>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</si>
  <si>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</si>
  <si>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</si>
  <si>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</si>
  <si>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</si>
  <si>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</si>
  <si>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</si>
  <si>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</si>
  <si>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</si>
  <si>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</si>
  <si>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</si>
  <si>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</si>
  <si>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</si>
  <si>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</si>
  <si>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</si>
  <si>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</si>
  <si>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</si>
  <si>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</si>
  <si>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</si>
  <si>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</si>
  <si>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</si>
  <si>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</si>
  <si>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</si>
  <si>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</si>
  <si>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</si>
  <si>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</si>
  <si>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</si>
  <si>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</si>
  <si>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</si>
  <si>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</si>
  <si>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</si>
  <si>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</si>
  <si>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</si>
  <si>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</si>
  <si>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</si>
  <si>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</si>
  <si>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</si>
  <si>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</si>
  <si>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</si>
  <si>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</si>
  <si>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</si>
  <si>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</si>
  <si>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</si>
  <si>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</si>
  <si>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</si>
  <si>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</si>
  <si>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</si>
  <si>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</si>
  <si>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</si>
  <si>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</si>
  <si>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</si>
  <si>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</si>
  <si>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</si>
  <si>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</si>
  <si>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</si>
  <si>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</si>
  <si>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</si>
  <si>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</si>
  <si>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</si>
  <si>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</si>
  <si>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</si>
  <si>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</si>
  <si>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</si>
  <si>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</si>
  <si>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</si>
  <si>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</si>
  <si>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</si>
  <si>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</si>
  <si>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</si>
  <si>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</si>
  <si>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</si>
  <si>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</si>
  <si>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</si>
  <si>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</si>
  <si>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</si>
  <si>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</si>
  <si>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</si>
  <si>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</si>
  <si>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</si>
  <si>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</si>
  <si>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</si>
  <si>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</si>
  <si>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</si>
  <si>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</si>
  <si>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</si>
  <si>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</si>
  <si>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</si>
  <si>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</si>
  <si>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</si>
  <si>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</si>
  <si>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</si>
  <si>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</si>
  <si>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</si>
  <si>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</si>
  <si>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</si>
  <si>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</si>
  <si>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</si>
  <si>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</si>
  <si>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</si>
  <si>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</si>
  <si>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</si>
  <si>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</si>
  <si>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</si>
  <si>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</si>
  <si>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</si>
  <si>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</si>
  <si>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</si>
  <si>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</si>
  <si>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</si>
  <si>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</si>
  <si>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</si>
  <si>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</si>
  <si>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</si>
  <si>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</si>
  <si>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</si>
  <si>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</si>
  <si>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</si>
  <si>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</si>
  <si>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</si>
  <si>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</si>
  <si>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</si>
  <si>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</si>
  <si>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</si>
  <si>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</si>
  <si>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</si>
  <si>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</si>
  <si>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</si>
  <si>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</si>
  <si>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</si>
  <si>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</si>
  <si>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</si>
  <si>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</si>
  <si>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</si>
  <si>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</si>
  <si>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</si>
  <si>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</si>
  <si>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</si>
  <si>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</si>
  <si>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</si>
  <si>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</si>
  <si>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</si>
  <si>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</si>
  <si>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</si>
  <si>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</si>
  <si>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</si>
  <si>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</si>
  <si>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</si>
  <si>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</si>
  <si>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</si>
  <si>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</si>
  <si>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</si>
  <si>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</si>
  <si>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</si>
  <si>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</si>
  <si>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</si>
  <si>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</si>
  <si>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</si>
  <si>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</si>
  <si>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</si>
  <si>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</si>
  <si>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</si>
  <si>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</si>
  <si>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</si>
  <si>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</si>
  <si>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</si>
  <si>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</si>
  <si>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</si>
  <si>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</si>
  <si>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</si>
  <si>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</si>
  <si>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</si>
  <si>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</si>
  <si>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</si>
  <si>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</si>
  <si>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</si>
  <si>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</si>
  <si>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</si>
  <si>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</si>
  <si>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</si>
  <si>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</si>
  <si>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</si>
  <si>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</si>
  <si>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</si>
  <si>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</si>
  <si>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</si>
  <si>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</si>
  <si>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</si>
  <si>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</si>
  <si>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</si>
  <si>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</si>
  <si>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</si>
  <si>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</si>
  <si>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</si>
  <si>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</si>
  <si>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</si>
  <si>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</si>
  <si>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</si>
  <si>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</si>
  <si>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</si>
  <si>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</si>
  <si>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</si>
  <si>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</si>
  <si>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</si>
  <si>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</si>
  <si>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</si>
  <si>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</si>
  <si>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</si>
  <si>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</si>
  <si>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</si>
  <si>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</si>
  <si>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</si>
  <si>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</si>
  <si>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</si>
  <si>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</si>
  <si>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</si>
  <si>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</si>
  <si>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</si>
  <si>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</si>
  <si>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</si>
  <si>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</si>
  <si>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</si>
  <si>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</si>
  <si>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</si>
  <si>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</si>
  <si>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</si>
  <si>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</si>
  <si>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</si>
  <si>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</si>
  <si>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</si>
  <si>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</si>
  <si>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</si>
  <si>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</si>
  <si>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</si>
  <si>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</si>
  <si>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</si>
  <si>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</si>
  <si>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</si>
  <si>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</si>
  <si>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</si>
  <si>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</si>
  <si>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</si>
  <si>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</si>
  <si>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</si>
  <si>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</si>
  <si>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</si>
  <si>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</si>
  <si>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</si>
  <si>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</si>
  <si>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</si>
  <si>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</si>
  <si>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</si>
  <si>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</si>
  <si>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</si>
  <si>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</si>
  <si>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</si>
  <si>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</si>
  <si>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</si>
  <si>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</si>
  <si>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</si>
  <si>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</si>
  <si>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</si>
  <si>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</si>
  <si>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</si>
  <si>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</si>
  <si>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</si>
  <si>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</si>
  <si>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</si>
  <si>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</si>
  <si>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</si>
  <si>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</si>
  <si>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</si>
  <si>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</si>
  <si>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</si>
  <si>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</si>
  <si>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</si>
  <si>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</si>
  <si>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</si>
  <si>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</si>
  <si>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</si>
  <si>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</si>
  <si>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</si>
  <si>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</si>
  <si>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</si>
  <si>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</si>
  <si>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</si>
  <si>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</si>
  <si>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</si>
  <si>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</si>
  <si>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</si>
  <si>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</si>
  <si>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</si>
  <si>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</si>
  <si>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</si>
  <si>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</si>
  <si>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</si>
  <si>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</si>
  <si>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</si>
  <si>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</si>
  <si>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</si>
  <si>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</si>
  <si>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</si>
  <si>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</si>
  <si>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</si>
  <si>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</si>
  <si>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</si>
  <si>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</si>
  <si>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</si>
  <si>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</si>
  <si>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</si>
  <si>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</si>
  <si>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</si>
  <si>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</si>
  <si>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</si>
  <si>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</si>
  <si>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</si>
  <si>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</si>
  <si>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</si>
  <si>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</si>
  <si>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</si>
  <si>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</si>
  <si>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</si>
  <si>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</si>
  <si>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</si>
  <si>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</si>
  <si>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</si>
  <si>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</si>
  <si>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</si>
  <si>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</si>
  <si>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</si>
  <si>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</si>
  <si>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</si>
  <si>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</si>
  <si>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</si>
  <si>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</si>
  <si>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</si>
  <si>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</si>
  <si>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</si>
  <si>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</si>
  <si>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</si>
  <si>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</si>
  <si>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</si>
  <si>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</si>
  <si>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</si>
  <si>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</si>
  <si>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</si>
  <si>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</si>
  <si>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</si>
  <si>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</si>
  <si>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</si>
  <si>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</si>
  <si>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</si>
  <si>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</si>
  <si>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</si>
  <si>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</si>
  <si>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</si>
  <si>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</si>
  <si>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</si>
  <si>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</si>
  <si>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</si>
  <si>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</si>
  <si>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</si>
  <si>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</si>
  <si>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</si>
  <si>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</si>
  <si>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</si>
  <si>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</si>
  <si>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</si>
  <si>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</si>
  <si>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</si>
  <si>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</si>
  <si>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</si>
  <si>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</si>
  <si>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</si>
  <si>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</si>
  <si>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</si>
  <si>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</si>
  <si>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</si>
  <si>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</si>
  <si>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</si>
  <si>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</si>
  <si>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</si>
  <si>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</si>
  <si>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</si>
  <si>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</si>
  <si>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</si>
  <si>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</si>
  <si>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</si>
  <si>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</si>
  <si>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</si>
  <si>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</si>
  <si>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</si>
  <si>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</si>
  <si>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</si>
  <si>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</si>
  <si>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</si>
  <si>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</si>
  <si>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</si>
  <si>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</si>
  <si>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</si>
  <si>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</si>
  <si>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</si>
  <si>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</si>
  <si>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</si>
  <si>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</si>
  <si>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</si>
  <si>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</si>
  <si>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</si>
  <si>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</si>
  <si>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</si>
  <si>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</si>
  <si>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</si>
  <si>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</si>
  <si>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</si>
  <si>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</si>
  <si>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</si>
  <si>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</si>
  <si>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</si>
  <si>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</si>
  <si>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</si>
  <si>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</si>
  <si>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</si>
  <si>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</si>
  <si>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</si>
  <si>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</si>
  <si>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</si>
  <si>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</si>
  <si>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</si>
  <si>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</si>
  <si>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</si>
  <si>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</si>
  <si>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</si>
  <si>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</si>
  <si>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</si>
  <si>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</si>
  <si>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</si>
  <si>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</si>
  <si>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</si>
  <si>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</si>
  <si>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</si>
  <si>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</si>
  <si>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</si>
  <si>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</si>
  <si>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</si>
  <si>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</si>
  <si>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</si>
  <si>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</si>
  <si>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</si>
  <si>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</si>
  <si>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</si>
  <si>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</si>
  <si>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</si>
  <si>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</si>
  <si>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</si>
  <si>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</si>
  <si>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</si>
  <si>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</si>
  <si>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</si>
  <si>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</si>
  <si>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</si>
  <si>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</si>
  <si>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</si>
  <si>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</si>
  <si>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</si>
  <si>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</si>
  <si>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</si>
  <si>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</si>
  <si>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</si>
  <si>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</si>
  <si>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</si>
  <si>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</si>
  <si>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</si>
  <si>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</si>
  <si>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</si>
  <si>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</si>
  <si>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</si>
  <si>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</si>
  <si>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</si>
  <si>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</si>
  <si>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</si>
  <si>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</si>
  <si>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</si>
  <si>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</si>
  <si>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</si>
  <si>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</si>
  <si>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</si>
  <si>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</si>
  <si>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</si>
  <si>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</si>
  <si>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</si>
  <si>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</si>
  <si>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</si>
  <si>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</si>
  <si>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</si>
  <si>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</si>
  <si>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</si>
  <si>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</si>
  <si>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</si>
  <si>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</si>
  <si>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</si>
  <si>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</si>
  <si>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</si>
  <si>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</si>
  <si>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</si>
  <si>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</si>
  <si>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</si>
  <si>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</si>
  <si>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</si>
  <si>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</si>
  <si>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</si>
  <si>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</si>
  <si>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</si>
  <si>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</si>
  <si>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</si>
  <si>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</si>
  <si>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</si>
  <si>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</si>
  <si>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</si>
  <si>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</si>
  <si>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</si>
  <si>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</si>
  <si>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</si>
  <si>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</si>
  <si>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</si>
  <si>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</si>
  <si>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</si>
  <si>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</si>
  <si>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</si>
  <si>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</si>
  <si>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</si>
  <si>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</si>
  <si>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</si>
  <si>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</si>
  <si>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</si>
  <si>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</si>
  <si>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</si>
  <si>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</si>
  <si>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</si>
  <si>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</si>
  <si>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</si>
  <si>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</si>
  <si>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</si>
  <si>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</si>
  <si>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</si>
  <si>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</si>
  <si>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</si>
  <si>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</si>
  <si>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</si>
  <si>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</si>
  <si>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</si>
  <si>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</si>
  <si>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</si>
  <si>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</si>
  <si>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</si>
  <si>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</si>
  <si>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</si>
  <si>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</si>
  <si>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</si>
  <si>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</si>
  <si>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</si>
  <si>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</si>
  <si>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</si>
  <si>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</si>
  <si>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</si>
  <si>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</si>
  <si>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</si>
  <si>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</si>
  <si>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</si>
  <si>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</si>
  <si>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</si>
  <si>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</si>
  <si>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</si>
  <si>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</si>
  <si>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</si>
  <si>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</si>
  <si>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</si>
  <si>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</si>
  <si>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</si>
  <si>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</si>
  <si>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</si>
  <si>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</si>
  <si>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</si>
  <si>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</si>
  <si>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</si>
  <si>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</si>
  <si>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</si>
  <si>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</si>
  <si>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</si>
  <si>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</si>
  <si>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</si>
  <si>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</si>
  <si>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</si>
  <si>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</si>
  <si>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</si>
  <si>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</si>
  <si>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</si>
  <si>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</si>
  <si>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</si>
  <si>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</si>
  <si>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</si>
  <si>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</si>
  <si>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</si>
  <si>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</si>
  <si>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</si>
  <si>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</si>
  <si>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</si>
  <si>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</si>
  <si>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</si>
  <si>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</si>
  <si>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</si>
  <si>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</si>
  <si>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</si>
  <si>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</si>
  <si>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</si>
  <si>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</si>
  <si>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</si>
  <si>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</si>
  <si>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</si>
  <si>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</si>
  <si>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</si>
  <si>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</si>
  <si>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</si>
  <si>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</si>
  <si>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</si>
  <si>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</si>
  <si>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</si>
  <si>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</si>
  <si>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</si>
  <si>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</si>
  <si>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</si>
  <si>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</si>
  <si>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</si>
  <si>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</si>
  <si>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</si>
  <si>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</si>
  <si>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</si>
  <si>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</si>
  <si>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</si>
  <si>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</si>
  <si>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</si>
  <si>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</si>
  <si>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</si>
  <si>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</si>
  <si>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</si>
  <si>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</si>
  <si>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</si>
  <si>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</si>
  <si>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</si>
  <si>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</si>
  <si>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</si>
  <si>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</si>
  <si>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</si>
  <si>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</si>
  <si>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</si>
  <si>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</si>
  <si>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</si>
  <si>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</si>
  <si>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</si>
  <si>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</si>
  <si>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</si>
  <si>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</si>
  <si>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</si>
  <si>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</si>
  <si>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</si>
  <si>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</si>
  <si>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</si>
  <si>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</si>
  <si>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</si>
  <si>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</si>
  <si>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</si>
  <si>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</si>
  <si>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</si>
  <si>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</si>
  <si>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</si>
  <si>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</si>
  <si>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</si>
  <si>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</si>
  <si>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</si>
  <si>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</si>
  <si>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</si>
  <si>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</si>
  <si>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</si>
  <si>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</si>
  <si>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</si>
  <si>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</si>
  <si>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</si>
  <si>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</si>
  <si>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</si>
  <si>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</si>
  <si>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</si>
  <si>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</si>
  <si>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</si>
  <si>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</si>
  <si>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</si>
  <si>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</si>
  <si>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</si>
  <si>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</si>
  <si>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</si>
  <si>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</si>
  <si>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</si>
  <si>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</si>
  <si>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</si>
  <si>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</si>
  <si>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</si>
  <si>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</si>
  <si>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</si>
  <si>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</si>
  <si>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</si>
  <si>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</si>
  <si>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</si>
  <si>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</si>
  <si>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</si>
  <si>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</si>
  <si>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</si>
  <si>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</si>
  <si>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</si>
  <si>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</si>
  <si>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</si>
  <si>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</si>
  <si>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</si>
  <si>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</si>
  <si>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</si>
  <si>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</si>
  <si>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</si>
  <si>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</si>
  <si>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</si>
  <si>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</si>
  <si>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</si>
  <si>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</si>
  <si>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</si>
  <si>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</si>
  <si>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</si>
  <si>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</si>
  <si>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</si>
  <si>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</si>
  <si>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</si>
  <si>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</si>
  <si>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</si>
  <si>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</si>
  <si>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</si>
  <si>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</si>
  <si>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</si>
  <si>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</si>
  <si>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</si>
  <si>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</si>
  <si>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</si>
  <si>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</si>
  <si>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</si>
  <si>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</si>
  <si>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</si>
  <si>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</si>
  <si>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</si>
  <si>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</si>
  <si>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</si>
  <si>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</si>
  <si>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</si>
  <si>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</si>
  <si>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</si>
  <si>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</si>
  <si>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</si>
  <si>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</si>
  <si>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</si>
  <si>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</si>
  <si>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</si>
  <si>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</si>
  <si>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</si>
  <si>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</si>
  <si>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</si>
  <si>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</si>
  <si>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</si>
  <si>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</si>
  <si>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</si>
  <si>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</si>
  <si>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</si>
  <si>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</si>
  <si>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</si>
  <si>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</si>
  <si>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</si>
  <si>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</si>
  <si>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</si>
  <si>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</si>
  <si>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</si>
  <si>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</si>
  <si>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</si>
  <si>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</si>
  <si>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</si>
  <si>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</si>
  <si>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</si>
  <si>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</si>
  <si>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</si>
  <si>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</si>
  <si>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</si>
  <si>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</si>
  <si>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</si>
  <si>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</si>
  <si>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</si>
  <si>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</si>
  <si>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</si>
  <si>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</si>
  <si>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</si>
  <si>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</si>
  <si>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</si>
  <si>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</si>
  <si>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</si>
  <si>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</si>
  <si>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</si>
  <si>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</si>
  <si>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</si>
  <si>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</si>
  <si>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</si>
  <si>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</si>
  <si>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</si>
  <si>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</si>
  <si>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</si>
  <si>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</si>
  <si>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</si>
  <si>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</si>
  <si>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</si>
  <si>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</si>
  <si>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</si>
  <si>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</si>
  <si>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</si>
  <si>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</si>
  <si>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</si>
  <si>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</si>
  <si>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</si>
  <si>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</si>
  <si>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</si>
  <si>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</si>
  <si>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</si>
  <si>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</si>
  <si>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</si>
  <si>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</si>
  <si>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</si>
  <si>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</si>
  <si>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</si>
  <si>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</si>
  <si>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</si>
  <si>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</si>
  <si>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</si>
  <si>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</si>
  <si>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</si>
  <si>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</si>
  <si>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</si>
  <si>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</si>
  <si>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</si>
  <si>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</si>
  <si>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</si>
  <si>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</si>
  <si>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</si>
  <si>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</si>
  <si>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</si>
  <si>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</si>
  <si>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</si>
  <si>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</si>
  <si>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</si>
  <si>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</si>
  <si>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</si>
  <si>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</si>
  <si>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</si>
  <si>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</si>
  <si>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</si>
  <si>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</si>
  <si>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</si>
  <si>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</si>
  <si>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</si>
  <si>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</si>
  <si>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</si>
  <si>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</si>
  <si>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</si>
  <si>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</si>
  <si>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</si>
  <si>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</si>
  <si>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</si>
  <si>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</si>
  <si>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</si>
  <si>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</si>
  <si>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</si>
  <si>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</si>
  <si>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</si>
  <si>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</si>
  <si>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</si>
  <si>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</si>
  <si>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</si>
  <si>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</si>
  <si>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</si>
  <si>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</si>
  <si>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</si>
  <si>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</si>
  <si>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</si>
  <si>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</si>
  <si>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</si>
  <si>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</si>
  <si>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</si>
  <si>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</si>
  <si>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</si>
  <si>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</si>
  <si>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</si>
  <si>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</si>
  <si>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</si>
  <si>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</si>
  <si>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</si>
  <si>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</si>
  <si>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</si>
  <si>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</si>
  <si>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</si>
  <si>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</si>
  <si>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</si>
  <si>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</si>
  <si>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</si>
  <si>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</si>
  <si>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</si>
  <si>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</si>
  <si>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</si>
  <si>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</si>
  <si>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</si>
  <si>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</si>
  <si>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</si>
  <si>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</si>
  <si>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</si>
  <si>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</si>
  <si>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</si>
  <si>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</si>
  <si>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</si>
  <si>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</si>
  <si>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</si>
  <si>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</si>
  <si>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</si>
  <si>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</si>
  <si>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</si>
  <si>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</si>
  <si>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</si>
  <si>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</si>
  <si>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</si>
  <si>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</si>
  <si>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</si>
  <si>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</si>
  <si>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</si>
  <si>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</si>
  <si>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</si>
  <si>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</si>
  <si>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</si>
  <si>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</si>
  <si>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</si>
  <si>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</si>
  <si>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</si>
  <si>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</si>
  <si>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</si>
  <si>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</si>
  <si>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</si>
  <si>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</si>
  <si>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</si>
  <si>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</si>
  <si>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</si>
  <si>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</si>
  <si>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</si>
  <si>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</si>
  <si>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</si>
  <si>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</si>
  <si>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</si>
  <si>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</si>
  <si>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</si>
  <si>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</si>
  <si>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</si>
  <si>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</si>
  <si>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</si>
  <si>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</si>
  <si>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</si>
  <si>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</si>
  <si>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</si>
  <si>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</si>
  <si>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</si>
  <si>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</si>
  <si>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</si>
  <si>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</si>
  <si>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</si>
  <si>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</si>
  <si>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</si>
  <si>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</si>
  <si>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</si>
  <si>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</si>
  <si>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</si>
  <si>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</si>
  <si>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</si>
  <si>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</si>
  <si>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</si>
  <si>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</si>
  <si>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</si>
  <si>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</si>
  <si>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</si>
  <si>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</si>
  <si>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</si>
  <si>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</si>
  <si>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</si>
  <si>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</si>
  <si>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</si>
  <si>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</si>
  <si>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</si>
  <si>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</si>
  <si>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</si>
  <si>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</si>
  <si>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</si>
  <si>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</si>
  <si>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</si>
  <si>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</si>
  <si>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</si>
  <si>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</si>
  <si>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</si>
  <si>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</si>
  <si>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</si>
  <si>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</si>
  <si>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</si>
  <si>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</si>
  <si>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</si>
  <si>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</si>
  <si>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</si>
  <si>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</si>
  <si>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</si>
  <si>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</si>
  <si>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</si>
  <si>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</si>
  <si>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</si>
  <si>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</si>
  <si>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</si>
  <si>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</si>
  <si>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</si>
  <si>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</si>
  <si>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</si>
  <si>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</si>
  <si>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</si>
  <si>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</si>
  <si>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</si>
  <si>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</si>
  <si>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</si>
  <si>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</si>
  <si>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</si>
  <si>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</si>
  <si>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</si>
  <si>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</si>
  <si>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</si>
  <si>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</si>
  <si>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</si>
  <si>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</si>
  <si>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</si>
  <si>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</si>
  <si>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</si>
  <si>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</si>
  <si>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</si>
  <si>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</si>
  <si>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</si>
  <si>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</si>
  <si>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</si>
  <si>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</si>
  <si>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</si>
  <si>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</si>
  <si>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</si>
  <si>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</si>
  <si>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</si>
  <si>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</si>
  <si>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</si>
  <si>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</si>
  <si>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</si>
  <si>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</si>
  <si>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</si>
  <si>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</si>
  <si>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</si>
  <si>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</si>
  <si>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</si>
  <si>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</si>
  <si>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</si>
  <si>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</si>
  <si>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</si>
  <si>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</si>
  <si>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</si>
  <si>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</si>
  <si>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</si>
  <si>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</si>
  <si>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</si>
  <si>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</si>
  <si>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</si>
  <si>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</si>
  <si>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</si>
  <si>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</si>
  <si>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</si>
  <si>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</si>
  <si>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</si>
  <si>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</si>
  <si>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</si>
  <si>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</si>
  <si>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</si>
  <si>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</si>
  <si>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</si>
  <si>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</si>
  <si>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</si>
  <si>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</si>
  <si>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</si>
  <si>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</si>
  <si>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</si>
  <si>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</si>
  <si>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</si>
  <si>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</si>
  <si>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</si>
  <si>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</si>
  <si>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</si>
  <si>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</si>
  <si>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</si>
  <si>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</si>
  <si>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</si>
  <si>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</si>
  <si>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</si>
  <si>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</si>
  <si>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</si>
  <si>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</si>
  <si>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</si>
  <si>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</si>
  <si>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</si>
  <si>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</si>
  <si>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</si>
  <si>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</si>
  <si>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</si>
  <si>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</si>
  <si>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</si>
  <si>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</si>
  <si>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</si>
  <si>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</si>
  <si>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</si>
  <si>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</si>
  <si>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</si>
  <si>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</si>
  <si>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</si>
  <si>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</si>
  <si>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</si>
  <si>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</si>
  <si>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</si>
  <si>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</si>
  <si>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</si>
  <si>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</si>
  <si>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</si>
  <si>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</si>
  <si>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</si>
  <si>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</si>
  <si>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</si>
  <si>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</si>
  <si>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</si>
  <si>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</si>
  <si>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</si>
  <si>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</si>
  <si>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</si>
  <si>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</si>
  <si>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</si>
  <si>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</si>
  <si>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</si>
  <si>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</si>
  <si>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</si>
  <si>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</si>
  <si>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</si>
  <si>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</si>
  <si>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</si>
  <si>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</si>
  <si>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</si>
  <si>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</si>
  <si>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</si>
  <si>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</si>
  <si>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</si>
  <si>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</si>
  <si>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</si>
  <si>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</si>
  <si>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</si>
  <si>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</si>
  <si>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</si>
  <si>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</si>
  <si>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</si>
  <si>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</si>
  <si>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</si>
  <si>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</si>
  <si>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</si>
  <si>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</si>
  <si>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</si>
  <si>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</si>
  <si>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</si>
  <si>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</si>
  <si>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</si>
  <si>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</si>
  <si>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</si>
  <si>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</si>
  <si>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</si>
  <si>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</si>
  <si>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</si>
  <si>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</si>
  <si>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</si>
  <si>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</si>
  <si>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</si>
  <si>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</si>
  <si>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</si>
  <si>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</si>
  <si>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</si>
  <si>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</si>
  <si>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</si>
  <si>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</si>
  <si>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</si>
  <si>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</si>
  <si>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</si>
  <si>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</si>
  <si>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</si>
  <si>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</si>
  <si>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</si>
  <si>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</si>
  <si>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</si>
  <si>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</si>
  <si>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</si>
  <si>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</si>
  <si>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</si>
  <si>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</si>
  <si>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</si>
  <si>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</si>
  <si>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</si>
  <si>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</si>
  <si>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</si>
  <si>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</si>
  <si>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</si>
  <si>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</si>
  <si>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</si>
  <si>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</si>
  <si>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</si>
  <si>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</si>
  <si>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</si>
  <si>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</si>
  <si>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</si>
  <si>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</si>
  <si>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</si>
  <si>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</si>
  <si>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</si>
  <si>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</si>
  <si>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</si>
  <si>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</si>
  <si>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</si>
  <si>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</si>
  <si>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</si>
  <si>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</si>
  <si>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</si>
  <si>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</si>
  <si>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</si>
  <si>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</si>
  <si>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</si>
  <si>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</si>
  <si>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</si>
  <si>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</si>
  <si>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</si>
  <si>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</si>
  <si>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</si>
  <si>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</si>
  <si>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</si>
  <si>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</si>
  <si>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</si>
  <si>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</si>
  <si>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</si>
  <si>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</si>
  <si>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</si>
  <si>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</si>
  <si>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</si>
  <si>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</si>
  <si>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</si>
  <si>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</si>
  <si>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</si>
  <si>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</si>
  <si>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</si>
  <si>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</si>
  <si>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</si>
  <si>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</si>
  <si>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</si>
  <si>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</si>
  <si>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</si>
  <si>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</si>
  <si>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</si>
  <si>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</si>
  <si>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</si>
  <si>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</si>
  <si>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</si>
  <si>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</si>
  <si>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</si>
  <si>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</si>
  <si>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</si>
  <si>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</si>
  <si>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</si>
  <si>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</si>
  <si>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</si>
  <si>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</si>
  <si>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</si>
  <si>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</si>
  <si>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</si>
  <si>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</si>
  <si>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</si>
  <si>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</si>
  <si>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</si>
  <si>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</si>
  <si>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</si>
  <si>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</si>
  <si>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</si>
  <si>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</si>
  <si>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</si>
  <si>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</si>
  <si>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</si>
  <si>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</si>
  <si>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</si>
  <si>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</si>
  <si>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</si>
  <si>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</si>
  <si>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</si>
  <si>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</si>
  <si>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</si>
  <si>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</si>
  <si>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</si>
  <si>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</si>
  <si>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</si>
  <si>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</si>
  <si>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</si>
  <si>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</si>
  <si>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</si>
  <si>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</si>
  <si>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</si>
  <si>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</si>
  <si>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</si>
  <si>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</si>
  <si>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</si>
  <si>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</si>
  <si>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</si>
  <si>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</si>
  <si>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</si>
  <si>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</si>
  <si>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</si>
  <si>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</si>
  <si>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</si>
  <si>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</si>
  <si>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</si>
  <si>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</si>
  <si>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</si>
  <si>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</si>
  <si>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</si>
  <si>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</si>
  <si>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</si>
  <si>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</si>
  <si>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</si>
  <si>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</si>
  <si>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</si>
  <si>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</si>
  <si>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</si>
  <si>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</si>
  <si>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</si>
  <si>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</si>
  <si>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</si>
  <si>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</si>
  <si>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</si>
  <si>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</si>
  <si>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</si>
  <si>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</si>
  <si>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</si>
  <si>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</si>
  <si>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</si>
  <si>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</si>
  <si>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</si>
  <si>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</si>
  <si>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</si>
  <si>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</si>
  <si>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</si>
  <si>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</si>
  <si>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</si>
  <si>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</si>
  <si>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</si>
  <si>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</si>
  <si>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</si>
  <si>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</si>
  <si>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</si>
  <si>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</si>
  <si>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</si>
  <si>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</si>
  <si>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</si>
  <si>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</si>
  <si>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</si>
  <si>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</si>
  <si>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</si>
  <si>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</si>
  <si>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</si>
  <si>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</si>
  <si>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</si>
  <si>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</si>
  <si>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</si>
  <si>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</si>
  <si>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</si>
  <si>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</si>
  <si>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</si>
  <si>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</si>
  <si>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</si>
  <si>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</si>
  <si>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</si>
  <si>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</si>
  <si>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</si>
  <si>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</si>
  <si>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</si>
  <si>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</si>
  <si>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</si>
  <si>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</si>
  <si>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</si>
  <si>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</si>
  <si>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</si>
  <si>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</si>
  <si>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</si>
  <si>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</si>
  <si>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</si>
  <si>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</si>
  <si>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</si>
  <si>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</si>
  <si>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</si>
  <si>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</si>
  <si>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</si>
  <si>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</si>
  <si>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</si>
  <si>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</si>
  <si>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</si>
  <si>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</si>
  <si>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</si>
  <si>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</si>
  <si>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</si>
  <si>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</si>
  <si>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</si>
  <si>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</si>
  <si>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</si>
  <si>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</si>
  <si>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</si>
  <si>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</si>
  <si>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</si>
  <si>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</si>
  <si>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</si>
  <si>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</si>
  <si>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</si>
  <si>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</si>
  <si>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</si>
  <si>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</si>
  <si>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</si>
  <si>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</si>
  <si>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</si>
  <si>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</si>
  <si>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</si>
  <si>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</si>
  <si>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</si>
  <si>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</si>
  <si>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</si>
  <si>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</si>
  <si>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</si>
  <si>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</si>
  <si>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</si>
  <si>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</si>
  <si>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</si>
  <si>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</si>
  <si>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</si>
  <si>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</si>
  <si>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</si>
  <si>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</si>
  <si>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</si>
  <si>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</si>
  <si>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</si>
  <si>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</si>
  <si>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</si>
  <si>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</si>
  <si>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</si>
  <si>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</si>
  <si>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</si>
  <si>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</si>
  <si>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</si>
  <si>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</si>
  <si>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</si>
  <si>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</si>
  <si>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</si>
  <si>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</si>
  <si>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</si>
  <si>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</si>
  <si>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</si>
  <si>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</si>
  <si>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</si>
  <si>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</si>
  <si>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</si>
  <si>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</si>
  <si>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</si>
  <si>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</si>
  <si>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</si>
  <si>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</si>
  <si>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</si>
  <si>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</si>
  <si>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</si>
  <si>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</si>
  <si>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</si>
  <si>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</si>
  <si>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</si>
  <si>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</si>
  <si>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</si>
  <si>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</si>
  <si>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</si>
  <si>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</si>
  <si>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</si>
  <si>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</si>
  <si>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</si>
  <si>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</si>
  <si>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</si>
  <si>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</si>
  <si>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</si>
  <si>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</si>
  <si>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</si>
  <si>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</si>
  <si>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</si>
  <si>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</si>
  <si>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</si>
  <si>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</si>
  <si>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</si>
  <si>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</si>
  <si>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</si>
  <si>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</si>
  <si>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</si>
  <si>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</si>
  <si>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</si>
  <si>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</si>
  <si>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</si>
  <si>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</si>
  <si>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</si>
  <si>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</si>
  <si>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</si>
  <si>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</si>
  <si>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</si>
  <si>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</si>
  <si>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</si>
  <si>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</si>
  <si>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</si>
  <si>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</si>
  <si>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</si>
  <si>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</si>
  <si>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</si>
  <si>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</si>
  <si>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</si>
  <si>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</si>
  <si>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</si>
  <si>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</si>
  <si>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</si>
  <si>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</si>
  <si>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</si>
  <si>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</si>
  <si>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</si>
  <si>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</si>
  <si>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</si>
  <si>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</si>
  <si>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</si>
  <si>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</si>
  <si>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</si>
  <si>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</si>
  <si>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</si>
  <si>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</si>
  <si>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</si>
  <si>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</si>
  <si>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</si>
  <si>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</si>
  <si>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</si>
  <si>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</si>
  <si>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</si>
  <si>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</si>
  <si>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</si>
  <si>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</si>
  <si>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</si>
  <si>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</si>
  <si>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</si>
  <si>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</si>
  <si>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</si>
  <si>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</si>
  <si>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</si>
  <si>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</si>
  <si>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</si>
  <si>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</si>
  <si>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</si>
  <si>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</si>
  <si>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</si>
  <si>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</si>
  <si>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</si>
  <si>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</si>
  <si>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</si>
  <si>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</si>
  <si>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</si>
  <si>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</si>
  <si>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</si>
  <si>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</si>
  <si>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</si>
  <si>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</si>
  <si>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</si>
  <si>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</si>
  <si>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</si>
  <si>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</si>
  <si>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</si>
  <si>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</si>
  <si>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</si>
  <si>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</si>
  <si>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</si>
  <si>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</si>
  <si>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</si>
  <si>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</si>
  <si>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</si>
  <si>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</si>
  <si>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</si>
  <si>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</si>
  <si>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</si>
  <si>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</si>
  <si>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</si>
  <si>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</si>
  <si>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</si>
  <si>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</si>
  <si>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</si>
  <si>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</si>
  <si>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</si>
  <si>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</si>
  <si>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</si>
  <si>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</si>
  <si>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</si>
  <si>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</si>
  <si>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</si>
  <si>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</si>
  <si>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</si>
  <si>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</si>
  <si>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</si>
  <si>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</si>
  <si>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</si>
  <si>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</si>
  <si>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</si>
  <si>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</si>
  <si>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</si>
  <si>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</si>
  <si>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</si>
  <si>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</si>
  <si>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</si>
  <si>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</si>
  <si>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</si>
  <si>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</si>
  <si>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</si>
  <si>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</si>
  <si>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</si>
  <si>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</si>
  <si>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</si>
  <si>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</si>
  <si>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</si>
  <si>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</si>
  <si>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</si>
  <si>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</si>
  <si>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</si>
  <si>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</si>
  <si>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</si>
  <si>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</si>
  <si>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</si>
  <si>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</si>
  <si>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</si>
  <si>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</si>
  <si>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</si>
  <si>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</si>
  <si>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</si>
  <si>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</si>
  <si>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</si>
  <si>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</si>
  <si>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</si>
  <si>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</si>
  <si>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</si>
  <si>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</si>
  <si>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</si>
  <si>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</si>
  <si>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</si>
  <si>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</si>
  <si>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</si>
  <si>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</si>
  <si>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</si>
  <si>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</si>
  <si>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</si>
  <si>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</si>
  <si>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</si>
  <si>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</si>
  <si>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</si>
  <si>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</si>
  <si>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</si>
  <si>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</si>
  <si>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</si>
  <si>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</si>
  <si>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</si>
  <si>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</si>
  <si>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</si>
  <si>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</si>
  <si>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</si>
  <si>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</si>
  <si>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</si>
  <si>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</si>
  <si>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</si>
  <si>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</si>
  <si>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</si>
  <si>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</si>
  <si>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</si>
  <si>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</si>
  <si>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</si>
  <si>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</si>
  <si>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</si>
  <si>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</si>
  <si>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</si>
  <si>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</si>
  <si>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</si>
  <si>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</si>
  <si>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</si>
  <si>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</si>
  <si>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</si>
  <si>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</si>
  <si>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</si>
  <si>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</si>
  <si>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</si>
  <si>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</si>
  <si>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</si>
  <si>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</si>
  <si>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</si>
  <si>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</si>
  <si>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</si>
  <si>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</si>
  <si>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</si>
  <si>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</si>
  <si>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</si>
  <si>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</si>
  <si>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</si>
  <si>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</si>
  <si>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</si>
  <si>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</si>
  <si>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</si>
  <si>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</si>
  <si>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</si>
  <si>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</si>
  <si>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</si>
  <si>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</si>
  <si>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</si>
  <si>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</si>
  <si>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</si>
  <si>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</si>
  <si>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</si>
  <si>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</si>
  <si>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</si>
  <si>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</si>
  <si>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</si>
  <si>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</si>
  <si>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</si>
  <si>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</si>
  <si>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</si>
  <si>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</si>
  <si>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</si>
  <si>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</si>
  <si>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</si>
  <si>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</si>
  <si>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</si>
  <si>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</si>
  <si>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</si>
  <si>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</si>
  <si>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</si>
  <si>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</si>
  <si>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</si>
  <si>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</si>
  <si>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</si>
  <si>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</si>
  <si>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</si>
  <si>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</si>
  <si>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</si>
  <si>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</si>
  <si>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</si>
  <si>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</si>
  <si>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</si>
  <si>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</si>
  <si>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</si>
  <si>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</si>
  <si>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</si>
  <si>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</si>
  <si>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</si>
  <si>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</si>
  <si>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</si>
  <si>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</si>
  <si>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</si>
  <si>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</si>
  <si>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</si>
  <si>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</si>
  <si>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</si>
  <si>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</si>
  <si>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</si>
  <si>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</si>
  <si>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</si>
  <si>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</si>
  <si>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</si>
  <si>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</si>
  <si>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</si>
  <si>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</si>
  <si>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</si>
  <si>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</si>
  <si>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</si>
  <si>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</si>
  <si>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</si>
  <si>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</si>
  <si>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</si>
  <si>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</si>
  <si>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</si>
  <si>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</si>
  <si>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</si>
  <si>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</si>
  <si>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</si>
  <si>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</si>
  <si>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</si>
  <si>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</si>
  <si>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</si>
  <si>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</si>
  <si>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</si>
  <si>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</si>
  <si>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</si>
  <si>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</si>
  <si>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</si>
  <si>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</si>
  <si>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</si>
  <si>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</si>
  <si>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</si>
  <si>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</si>
  <si>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</si>
  <si>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</si>
  <si>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</si>
  <si>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</si>
  <si>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</si>
  <si>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</si>
  <si>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</si>
  <si>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</si>
  <si>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</si>
  <si>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</si>
  <si>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</si>
  <si>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</si>
  <si>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</si>
  <si>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</si>
  <si>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</si>
  <si>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</si>
  <si>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</si>
  <si>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</si>
  <si>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</si>
  <si>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</si>
  <si>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</si>
  <si>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</si>
  <si>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</si>
  <si>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</si>
  <si>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</si>
  <si>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</si>
  <si>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</si>
  <si>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</si>
  <si>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</si>
  <si>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</si>
  <si>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</si>
  <si>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</si>
  <si>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</si>
  <si>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</si>
  <si>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</si>
  <si>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</si>
  <si>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</si>
  <si>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</si>
  <si>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</si>
  <si>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</si>
  <si>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</si>
  <si>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</si>
  <si>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</si>
  <si>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</si>
  <si>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</si>
  <si>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</si>
  <si>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</si>
  <si>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</si>
  <si>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</si>
  <si>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</si>
  <si>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</si>
  <si>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</si>
  <si>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</si>
  <si>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</si>
  <si>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</si>
  <si>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</si>
  <si>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</si>
  <si>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</si>
  <si>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</si>
  <si>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</si>
  <si>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</si>
  <si>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</si>
  <si>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</si>
  <si>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</si>
  <si>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</si>
  <si>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</si>
  <si>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</si>
  <si>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</si>
  <si>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</si>
  <si>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</si>
  <si>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</si>
  <si>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</si>
  <si>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</si>
  <si>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</si>
  <si>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</si>
  <si>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</si>
  <si>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</si>
  <si>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</si>
  <si>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</si>
  <si>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</si>
  <si>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</si>
  <si>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</si>
  <si>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</si>
  <si>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</si>
  <si>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</si>
  <si>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</si>
  <si>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</si>
  <si>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</si>
  <si>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</si>
  <si>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</si>
  <si>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</si>
  <si>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</si>
  <si>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</si>
  <si>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</si>
  <si>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</si>
  <si>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</si>
  <si>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</si>
  <si>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</si>
  <si>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</si>
  <si>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</si>
  <si>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</si>
  <si>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</si>
  <si>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</si>
  <si>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</si>
  <si>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</si>
  <si>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</si>
  <si>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</si>
  <si>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</si>
  <si>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</si>
  <si>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</si>
  <si>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</si>
  <si>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</si>
  <si>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</si>
  <si>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</si>
  <si>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</si>
  <si>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</si>
  <si>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</si>
  <si>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</si>
  <si>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</si>
  <si>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</si>
  <si>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</si>
  <si>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</si>
  <si>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</si>
  <si>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</si>
  <si>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</si>
  <si>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</si>
  <si>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</si>
  <si>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</si>
  <si>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</si>
  <si>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</si>
  <si>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</si>
  <si>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</si>
  <si>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</si>
  <si>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</si>
  <si>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</si>
  <si>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</si>
  <si>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</si>
  <si>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</si>
  <si>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</si>
  <si>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</si>
  <si>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</si>
  <si>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</si>
  <si>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</si>
  <si>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</si>
  <si>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</si>
  <si>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</si>
  <si>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</si>
  <si>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</si>
  <si>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</si>
  <si>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</si>
  <si>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</si>
  <si>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</si>
  <si>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</si>
  <si>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</si>
  <si>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</si>
  <si>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</si>
  <si>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</si>
  <si>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</si>
  <si>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</si>
  <si>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</si>
  <si>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</si>
  <si>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</si>
  <si>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</si>
  <si>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</si>
  <si>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</si>
  <si>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</si>
  <si>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</si>
  <si>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</si>
  <si>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</si>
  <si>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</si>
  <si>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</si>
  <si>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</si>
  <si>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</si>
  <si>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</si>
  <si>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</si>
  <si>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</si>
  <si>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</si>
  <si>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</si>
  <si>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</si>
  <si>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</si>
  <si>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</si>
  <si>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</si>
  <si>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</si>
  <si>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</si>
  <si>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</si>
  <si>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</si>
  <si>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</si>
  <si>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</si>
  <si>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</si>
  <si>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</si>
  <si>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</si>
  <si>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</si>
  <si>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</si>
  <si>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</si>
  <si>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</si>
  <si>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</si>
  <si>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</si>
  <si>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</si>
  <si>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</si>
  <si>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</si>
  <si>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</si>
  <si>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</si>
  <si>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</si>
  <si>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</si>
  <si>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</si>
  <si>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</si>
  <si>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</si>
  <si>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</si>
  <si>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</si>
  <si>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</si>
  <si>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</si>
  <si>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</si>
  <si>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</si>
  <si>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</si>
  <si>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</si>
  <si>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</si>
  <si>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</si>
  <si>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</si>
  <si>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</si>
  <si>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</si>
  <si>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</si>
  <si>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</si>
  <si>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</si>
  <si>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</si>
  <si>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</si>
  <si>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</si>
  <si>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</si>
  <si>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</si>
  <si>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</si>
  <si>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</si>
  <si>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</si>
  <si>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</si>
  <si>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</si>
  <si>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</si>
  <si>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</si>
  <si>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</si>
  <si>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</si>
  <si>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</si>
  <si>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</si>
  <si>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</si>
  <si>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</si>
  <si>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</si>
  <si>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</si>
  <si>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</si>
  <si>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</si>
  <si>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</si>
  <si>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</si>
  <si>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</si>
  <si>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</si>
  <si>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</si>
  <si>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</si>
  <si>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</si>
  <si>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</si>
  <si>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</si>
  <si>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</si>
  <si>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</si>
  <si>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</si>
  <si>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</si>
  <si>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</si>
  <si>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</si>
  <si>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</si>
  <si>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</si>
  <si>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</si>
  <si>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</si>
  <si>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</si>
  <si>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</si>
  <si>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</si>
  <si>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</si>
  <si>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</si>
  <si>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</si>
  <si>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</si>
  <si>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</si>
  <si>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</si>
  <si>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</si>
  <si>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</si>
  <si>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</si>
  <si>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</si>
  <si>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</si>
  <si>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</si>
  <si>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</si>
  <si>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</si>
  <si>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</si>
  <si>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</si>
  <si>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</si>
  <si>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</si>
  <si>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</si>
  <si>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</si>
  <si>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</si>
  <si>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</si>
  <si>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</si>
  <si>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</si>
  <si>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</si>
  <si>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</si>
  <si>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</si>
  <si>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</si>
  <si>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</si>
  <si>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</si>
  <si>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</si>
  <si>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</si>
  <si>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</si>
  <si>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</si>
  <si>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</si>
  <si>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</si>
  <si>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</si>
  <si>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</si>
  <si>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</si>
  <si>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</si>
  <si>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</si>
  <si>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</si>
  <si>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</si>
  <si>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</si>
  <si>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</si>
  <si>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</si>
  <si>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</si>
  <si>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</si>
  <si>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</si>
  <si>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</si>
  <si>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</si>
  <si>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</si>
  <si>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</si>
  <si>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</si>
  <si>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</si>
  <si>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</si>
  <si>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</si>
  <si>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</si>
  <si>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</si>
  <si>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</si>
  <si>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</si>
  <si>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</si>
  <si>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</si>
  <si>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</si>
  <si>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</si>
  <si>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</si>
  <si>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</si>
  <si>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</si>
  <si>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</si>
  <si>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</si>
  <si>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</si>
  <si>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</si>
  <si>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</si>
  <si>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</si>
  <si>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</si>
  <si>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</si>
  <si>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</si>
  <si>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</si>
  <si>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</si>
  <si>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</si>
  <si>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</si>
  <si>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</si>
  <si>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</si>
  <si>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</si>
  <si>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</si>
  <si>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</si>
  <si>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</si>
  <si>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</si>
  <si>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</si>
  <si>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</si>
  <si>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</si>
  <si>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</si>
  <si>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</si>
  <si>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</si>
  <si>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</si>
  <si>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</si>
  <si>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</si>
  <si>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</si>
  <si>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</si>
  <si>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</si>
  <si>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</si>
  <si>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</si>
  <si>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</si>
  <si>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</si>
  <si>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</si>
  <si>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</si>
  <si>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</si>
  <si>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</si>
  <si>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</si>
  <si>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</si>
  <si>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</si>
  <si>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</si>
  <si>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</si>
  <si>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</si>
  <si>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</si>
  <si>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</si>
  <si>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</si>
  <si>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</si>
  <si>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</si>
  <si>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</si>
  <si>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</si>
  <si>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</si>
  <si>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</si>
  <si>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</si>
  <si>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</si>
  <si>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</si>
  <si>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</si>
  <si>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</si>
  <si>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</si>
  <si>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</si>
  <si>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</si>
  <si>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</si>
  <si>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</si>
  <si>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</si>
  <si>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</si>
  <si>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</si>
  <si>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</si>
  <si>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</si>
  <si>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</si>
  <si>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</si>
  <si>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</si>
  <si>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</si>
  <si>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</si>
  <si>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</si>
  <si>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</si>
  <si>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</si>
  <si>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</si>
  <si>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</si>
  <si>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</si>
  <si>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</si>
  <si>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</si>
  <si>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</si>
  <si>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</si>
  <si>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</si>
  <si>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</si>
  <si>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</si>
  <si>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</si>
  <si>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</si>
  <si>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</si>
  <si>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</si>
  <si>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</si>
  <si>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</si>
  <si>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</si>
  <si>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</si>
  <si>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</si>
  <si>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</si>
  <si>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</si>
  <si>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</si>
  <si>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</si>
  <si>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</si>
  <si>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</si>
  <si>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</si>
  <si>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</si>
  <si>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</si>
  <si>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</si>
  <si>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</si>
  <si>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</si>
  <si>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</si>
  <si>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</si>
  <si>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</si>
  <si>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</si>
  <si>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</si>
  <si>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</si>
  <si>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</si>
  <si>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</si>
  <si>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</si>
  <si>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</si>
  <si>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</si>
  <si>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</si>
  <si>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</si>
  <si>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</si>
  <si>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</si>
  <si>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</si>
  <si>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</si>
  <si>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</si>
  <si>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</si>
  <si>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</si>
  <si>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</si>
  <si>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</si>
  <si>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</si>
  <si>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</si>
  <si>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</si>
  <si>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</si>
  <si>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</si>
  <si>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</si>
  <si>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</si>
  <si>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</si>
  <si>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</si>
  <si>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</si>
  <si>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</si>
  <si>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</si>
  <si>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</si>
  <si>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</si>
  <si>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</si>
  <si>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</si>
  <si>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</si>
  <si>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</si>
  <si>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</si>
  <si>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</si>
  <si>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</si>
  <si>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</si>
  <si>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</si>
  <si>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</si>
  <si>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</si>
  <si>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</si>
  <si>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</si>
  <si>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</si>
  <si>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</si>
  <si>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</si>
  <si>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</si>
  <si>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</si>
  <si>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</si>
  <si>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</si>
  <si>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</si>
  <si>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</si>
  <si>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</si>
  <si>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</si>
  <si>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</si>
  <si>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</si>
  <si>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</si>
  <si>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</si>
  <si>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</si>
  <si>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</si>
  <si>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</si>
  <si>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</si>
  <si>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</si>
  <si>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</si>
  <si>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</si>
  <si>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</si>
  <si>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</si>
  <si>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</si>
  <si>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</si>
  <si>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</si>
  <si>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</si>
  <si>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</si>
  <si>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</si>
  <si>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</si>
  <si>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</si>
  <si>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</si>
  <si>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</si>
  <si>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</si>
  <si>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</si>
  <si>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</si>
  <si>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</si>
  <si>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</si>
  <si>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</si>
  <si>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</si>
  <si>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</si>
  <si>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</si>
  <si>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</si>
  <si>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</si>
  <si>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</si>
  <si>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</si>
  <si>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</si>
  <si>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</si>
  <si>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</si>
  <si>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</si>
  <si>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</si>
  <si>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</si>
  <si>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</si>
  <si>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</si>
  <si>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</si>
  <si>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</si>
  <si>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</si>
  <si>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</si>
  <si>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</si>
  <si>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</si>
  <si>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</si>
  <si>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</si>
  <si>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</si>
  <si>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</si>
  <si>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</si>
  <si>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</si>
  <si>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</si>
  <si>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</si>
  <si>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</si>
  <si>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</si>
  <si>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</si>
  <si>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</si>
  <si>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</si>
  <si>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</si>
  <si>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</si>
  <si>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</si>
  <si>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</si>
  <si>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</si>
  <si>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</si>
  <si>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</si>
  <si>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</si>
  <si>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</si>
  <si>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</si>
  <si>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</si>
  <si>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</si>
  <si>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</si>
  <si>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</si>
  <si>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</si>
  <si>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</si>
  <si>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</si>
  <si>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</si>
  <si>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</si>
  <si>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</si>
  <si>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</si>
  <si>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</si>
  <si>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</si>
  <si>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</si>
  <si>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</si>
  <si>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</si>
  <si>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</si>
  <si>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</si>
  <si>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</si>
  <si>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</si>
  <si>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</si>
  <si>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</si>
  <si>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</si>
  <si>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</si>
  <si>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</si>
  <si>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</si>
  <si>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</si>
  <si>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</si>
  <si>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</si>
  <si>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</si>
  <si>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</si>
  <si>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</si>
  <si>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</si>
  <si>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</si>
  <si>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</si>
  <si>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</si>
  <si>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</si>
  <si>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</si>
  <si>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</si>
  <si>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</si>
  <si>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</si>
  <si>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</si>
  <si>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</si>
  <si>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</si>
  <si>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</si>
  <si>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</si>
  <si>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</si>
  <si>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</si>
  <si>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</si>
  <si>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</si>
  <si>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</si>
  <si>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</si>
  <si>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</si>
  <si>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</si>
  <si>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</si>
  <si>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</si>
  <si>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</si>
  <si>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</si>
  <si>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</si>
  <si>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</si>
  <si>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</si>
  <si>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</si>
  <si>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</si>
  <si>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</si>
  <si>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</si>
  <si>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</si>
  <si>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</si>
  <si>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</si>
  <si>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</si>
  <si>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</si>
  <si>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</si>
  <si>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</si>
  <si>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</si>
  <si>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</si>
  <si>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</si>
  <si>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</si>
  <si>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</si>
  <si>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</si>
  <si>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</si>
  <si>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</si>
  <si>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</si>
  <si>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</si>
  <si>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</si>
  <si>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</si>
  <si>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</si>
  <si>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</si>
  <si>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</si>
  <si>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</si>
  <si>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</si>
  <si>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</si>
  <si>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</si>
  <si>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</si>
  <si>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</si>
  <si>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</si>
  <si>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</si>
  <si>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</si>
  <si>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</si>
  <si>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</si>
  <si>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</si>
  <si>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</si>
  <si>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</si>
  <si>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</si>
  <si>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</si>
  <si>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</si>
  <si>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</si>
  <si>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</si>
  <si>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</si>
  <si>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</si>
  <si>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</si>
  <si>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</si>
  <si>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</si>
  <si>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</si>
  <si>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</si>
  <si>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</si>
  <si>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</si>
  <si>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</si>
  <si>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</si>
  <si>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</si>
  <si>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</si>
  <si>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</si>
  <si>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</si>
  <si>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</si>
  <si>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</si>
  <si>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</si>
  <si>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</si>
  <si>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</si>
  <si>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</si>
  <si>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</si>
  <si>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</si>
  <si>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</si>
  <si>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</si>
  <si>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</si>
  <si>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</si>
  <si>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</si>
  <si>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</si>
  <si>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</si>
  <si>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</si>
  <si>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</si>
  <si>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</si>
  <si>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</si>
  <si>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</si>
  <si>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</si>
  <si>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</si>
  <si>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</si>
  <si>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</si>
  <si>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</si>
  <si>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</si>
  <si>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</si>
  <si>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</si>
  <si>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</si>
  <si>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</si>
  <si>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</si>
  <si>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</si>
  <si>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</si>
  <si>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</si>
  <si>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</si>
  <si>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</si>
  <si>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</si>
  <si>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</si>
  <si>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</si>
  <si>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</si>
  <si>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</si>
  <si>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</si>
  <si>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</si>
  <si>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</si>
  <si>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</si>
  <si>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</si>
  <si>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</si>
  <si>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</si>
  <si>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</si>
  <si>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</si>
  <si>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</si>
  <si>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</si>
  <si>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</si>
  <si>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</si>
  <si>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</si>
  <si>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</si>
  <si>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</si>
  <si>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</si>
  <si>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</si>
  <si>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</si>
  <si>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</si>
  <si>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</si>
  <si>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</si>
  <si>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</si>
  <si>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</si>
  <si>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</si>
  <si>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</si>
  <si>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</si>
  <si>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</si>
  <si>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</si>
  <si>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</si>
  <si>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</si>
  <si>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</si>
  <si>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</si>
  <si>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</si>
  <si>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</si>
  <si>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</si>
  <si>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</si>
  <si>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</si>
  <si>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</si>
  <si>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</si>
  <si>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</si>
  <si>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</si>
  <si>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</si>
  <si>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</si>
  <si>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</si>
  <si>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</si>
  <si>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</si>
  <si>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</si>
  <si>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</si>
  <si>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</si>
  <si>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</si>
  <si>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</si>
  <si>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</si>
  <si>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</si>
  <si>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</si>
  <si>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</si>
  <si>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</si>
  <si>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</si>
  <si>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</si>
  <si>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</si>
  <si>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</si>
  <si>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</si>
  <si>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</si>
  <si>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</si>
  <si>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</si>
  <si>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</si>
  <si>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</si>
  <si>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</si>
  <si>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</si>
  <si>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</si>
  <si>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</si>
  <si>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</si>
  <si>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</si>
  <si>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</si>
  <si>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</si>
  <si>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</si>
  <si>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</si>
  <si>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</si>
  <si>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</si>
  <si>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</si>
  <si>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</si>
  <si>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</si>
  <si>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</si>
  <si>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</si>
  <si>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</si>
  <si>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</si>
  <si>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</si>
  <si>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</si>
  <si>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</si>
  <si>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</si>
  <si>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</si>
  <si>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</si>
  <si>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</si>
  <si>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</si>
  <si>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</si>
  <si>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</si>
  <si>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</si>
  <si>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</si>
  <si>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</si>
  <si>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</si>
  <si>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</si>
  <si>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</si>
  <si>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</si>
  <si>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</si>
  <si>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</si>
  <si>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</si>
  <si>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</si>
  <si>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</si>
  <si>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</si>
  <si>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</si>
  <si>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</si>
  <si>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</si>
  <si>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</si>
  <si>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</si>
  <si>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</si>
  <si>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</si>
  <si>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</si>
  <si>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</si>
  <si>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</si>
  <si>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</si>
  <si>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</si>
  <si>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</si>
  <si>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</si>
  <si>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</si>
  <si>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</si>
  <si>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</si>
  <si>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</si>
  <si>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</si>
  <si>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</si>
  <si>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</si>
  <si>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</si>
  <si>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</si>
  <si>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</si>
  <si>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</si>
  <si>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</si>
  <si>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</si>
  <si>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</si>
  <si>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</si>
  <si>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</si>
  <si>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</si>
  <si>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</si>
  <si>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</si>
  <si>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</si>
  <si>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</si>
  <si>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</si>
  <si>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</si>
  <si>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</si>
  <si>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</si>
  <si>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</si>
  <si>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</si>
  <si>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</si>
  <si>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</si>
  <si>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</si>
  <si>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</si>
  <si>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</si>
  <si>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</si>
  <si>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</si>
  <si>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</si>
  <si>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</si>
  <si>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</si>
  <si>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</si>
  <si>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</si>
  <si>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</si>
  <si>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</si>
  <si>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</si>
  <si>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</si>
  <si>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</si>
  <si>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</si>
  <si>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</si>
  <si>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</si>
  <si>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</si>
  <si>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</si>
  <si>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</si>
  <si>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</si>
  <si>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</si>
  <si>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</si>
  <si>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</si>
  <si>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</si>
  <si>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</si>
  <si>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</si>
  <si>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</si>
  <si>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</si>
  <si>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</si>
  <si>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</si>
  <si>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</si>
  <si>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</si>
  <si>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</si>
  <si>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</si>
  <si>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</si>
  <si>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</si>
  <si>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</si>
  <si>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</si>
  <si>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</si>
  <si>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</si>
  <si>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</si>
  <si>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</si>
  <si>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</si>
  <si>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</si>
  <si>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</si>
  <si>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</si>
  <si>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</si>
  <si>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</si>
  <si>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</si>
  <si>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</si>
  <si>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</si>
  <si>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</si>
  <si>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</si>
  <si>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</si>
  <si>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</si>
  <si>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</si>
  <si>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</si>
  <si>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</si>
  <si>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</si>
  <si>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</si>
  <si>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</si>
  <si>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</si>
  <si>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</si>
  <si>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</si>
  <si>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</si>
  <si>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</si>
  <si>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</si>
  <si>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</si>
  <si>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</si>
  <si>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</si>
  <si>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</si>
  <si>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</si>
  <si>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</si>
  <si>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</si>
  <si>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</si>
  <si>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</si>
  <si>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</si>
  <si>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</si>
  <si>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</si>
  <si>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</si>
  <si>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</si>
  <si>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</si>
  <si>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</si>
  <si>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</si>
  <si>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</si>
  <si>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</si>
  <si>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</si>
  <si>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</si>
  <si>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</si>
  <si>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</si>
  <si>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</si>
  <si>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</si>
  <si>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</si>
  <si>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</si>
  <si>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</si>
  <si>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</si>
  <si>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</si>
  <si>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</si>
  <si>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</si>
  <si>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</si>
  <si>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</si>
  <si>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</si>
  <si>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</si>
  <si>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</si>
  <si>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</si>
  <si>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</si>
  <si>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</si>
  <si>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</si>
  <si>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</si>
  <si>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</si>
  <si>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</si>
  <si>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</si>
  <si>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</si>
  <si>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</si>
  <si>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</si>
  <si>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</si>
  <si>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</si>
  <si>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</si>
  <si>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</si>
  <si>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</si>
  <si>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</si>
  <si>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</si>
  <si>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</si>
  <si>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</si>
  <si>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</si>
  <si>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</si>
  <si>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</si>
  <si>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</si>
  <si>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</si>
  <si>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</si>
  <si>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</si>
  <si>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</si>
  <si>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</si>
  <si>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</si>
  <si>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</si>
  <si>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</si>
  <si>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</si>
  <si>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</si>
  <si>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</si>
  <si>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</si>
  <si>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</si>
  <si>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</si>
  <si>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</si>
  <si>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</si>
  <si>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</si>
  <si>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</si>
  <si>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</si>
  <si>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</si>
  <si>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</si>
  <si>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</si>
  <si>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</si>
  <si>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</si>
  <si>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</si>
  <si>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</si>
  <si>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</si>
  <si>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</si>
  <si>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</si>
  <si>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</si>
  <si>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</si>
  <si>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</si>
  <si>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</si>
  <si>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</si>
  <si>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</si>
  <si>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</si>
  <si>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</si>
  <si>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</si>
  <si>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</si>
  <si>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</si>
  <si>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</si>
  <si>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</si>
  <si>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</si>
  <si>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</si>
  <si>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</si>
  <si>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</si>
  <si>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</si>
  <si>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</si>
  <si>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</si>
  <si>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</si>
  <si>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</si>
  <si>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</si>
  <si>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</si>
  <si>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</si>
  <si>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</si>
  <si>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</si>
  <si>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</si>
  <si>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</si>
  <si>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</si>
  <si>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</si>
  <si>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</si>
  <si>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</si>
  <si>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</si>
  <si>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</si>
  <si>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</si>
  <si>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</si>
  <si>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</si>
  <si>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</si>
  <si>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</si>
  <si>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</si>
  <si>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</si>
  <si>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</si>
  <si>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</si>
  <si>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</si>
  <si>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</si>
  <si>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</si>
  <si>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</si>
  <si>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</si>
  <si>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</si>
  <si>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</si>
  <si>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</si>
  <si>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</si>
  <si>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</si>
  <si>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</si>
  <si>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</si>
  <si>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</si>
  <si>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</si>
  <si>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</si>
  <si>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</si>
  <si>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</si>
  <si>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</si>
  <si>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</si>
  <si>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</si>
  <si>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</si>
  <si>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</si>
  <si>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</si>
  <si>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</si>
  <si>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</si>
  <si>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</si>
  <si>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</si>
  <si>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</si>
  <si>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</si>
  <si>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</si>
  <si>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</si>
  <si>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</si>
  <si>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</si>
  <si>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</si>
  <si>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</si>
  <si>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</si>
  <si>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</si>
  <si>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</si>
  <si>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</si>
  <si>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</si>
  <si>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</si>
  <si>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</si>
  <si>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</si>
  <si>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</si>
  <si>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</si>
  <si>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</si>
  <si>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</si>
  <si>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</si>
  <si>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</si>
  <si>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</si>
  <si>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</si>
  <si>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</si>
  <si>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</si>
  <si>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</si>
  <si>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</si>
  <si>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</si>
  <si>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</si>
  <si>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</si>
  <si>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</si>
  <si>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</si>
  <si>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</si>
  <si>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</si>
  <si>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</si>
  <si>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</si>
  <si>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</si>
  <si>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</si>
  <si>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</si>
  <si>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</si>
  <si>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</si>
  <si>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</si>
  <si>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</si>
  <si>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</si>
  <si>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</si>
  <si>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</si>
  <si>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</si>
  <si>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</si>
  <si>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</si>
  <si>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</si>
  <si>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</si>
  <si>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</si>
  <si>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</si>
  <si>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</si>
  <si>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</si>
  <si>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</si>
  <si>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</si>
  <si>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</si>
  <si>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</si>
  <si>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</si>
  <si>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</si>
  <si>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</si>
  <si>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</si>
  <si>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</si>
  <si>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</si>
  <si>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</si>
  <si>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</si>
  <si>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</si>
  <si>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</si>
  <si>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</si>
  <si>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</si>
  <si>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</si>
  <si>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</si>
  <si>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</si>
  <si>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</si>
  <si>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</si>
  <si>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</si>
  <si>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</si>
  <si>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</si>
  <si>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</si>
  <si>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</si>
  <si>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</si>
  <si>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 xml:space="preserve">ETA 120 mins </t>
  </si>
  <si>
    <t>TT-20251111-00880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</si>
</sst>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309.56825763888628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45972.516683564812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45972.516683564812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45972.516683564812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45972.516683564812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45972.516683564812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45972.516683564812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45972.516683564812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45972.516683564812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45972.516683564812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45972.516683564812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45972.516683564812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45972.516683564812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45972.516683564812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45972.516683564812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45972.516683564812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45972.516683564812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45972.516683564812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45972.516683564812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45972.516683564812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45972.516683564812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45972.516683564812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45972.516683564812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45972.516683564812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45972.516683564812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45972.516683564812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45972.516683564812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45972.516683564812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45972.516683564812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45972.516683564812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45972.516683564812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45972.516683564812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45972.516683564812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45972.516683564812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45972.516683564812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45972.516683564812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45972.516683564812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45972.516683564812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45972.516683564812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45972.516683564812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45972.516683564812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45972.516683564812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45972.516683564812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45972.516683564812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147.51684560185095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0.23316504629474366</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45972.516683564812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45972.516683564812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45972.516683564812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26237</v>
      </c>
      <c r="E8" s="103"/>
      <c r="F8" s="104"/>
      <c r="G8" s="105">
        <f t="shared" ca="1" si="1"/>
        <v>45972.516683564812</v>
      </c>
      <c r="H8" s="104"/>
      <c r="I8" s="18" t="str">
        <f>IFERROR(VLOOKUP(D8,DB!A:F,6,0),"")</f>
        <v>SCECO</v>
      </c>
      <c r="J8" s="18" t="str">
        <f>IFERROR(VLOOKUP(D8,DB!A:G,7,0),"")</f>
        <v>Dead+Dead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45972.516683564812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45972.516683564812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45972.516683564812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45972.516683564812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45972.516683564812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45972.516683564812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45972.516683564812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45972.516683564812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45972.516683564812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45972.516683564812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45972.516683564812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45972.516683564812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45972.516683564812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45972.516683564812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45972.516683564812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45972.516683564812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45972.516683564812</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45972.516683564812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45972.516683564812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45972.516683564812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45972.516683564812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45972.516683564812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45972.516683564812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45972.516683564812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45972.516683564812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45972.516683564812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45972.516683564812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45972.516683564812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45972.516683564812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45972.516683564812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45972.516683564812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45972.516683564812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45972.516683564812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45972.516683564812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45972.516683564812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45972.516683564812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45972.516683564812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45972.516683564812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45972.516683564812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45972.516683564812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45972.516683564812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45972.516683564812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45972.516683564812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45972.516683564812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45972.516683564812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45972.516683564812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45972.516683564812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45972.516683564812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45972.516683564812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45972.516683564812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45972.516683564812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45972.516683564812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45972.516683564812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45972.516683564812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45972.516683564812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45972.516683564812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45972.516683564812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45972.516683564812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45972.516683564812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45972.516683564812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45972.516683564812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45972.516683564812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45972.516683564812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45972.516683564812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45972.516683564812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45972.516683564812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45972.516683564812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45972.516683564812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45972.516683564812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45972.516683564812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45972.516683564812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45972.516683564812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45972.516683564812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45972.516683564812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45972.516683564812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45972.516683564812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45972.516683564812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45972.516683564812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45972.516683564812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45972.516683564812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45972.516683564812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45972.516683564812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45972.516683564812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45972.516683564812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45972.516683564812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45972.516683564812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45972.516683564812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45972.516683564812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45972.516683564812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45972.516683564812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45972.516683564812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45972.516683564812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45972.516683564812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45972.516683564812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45972.516683564812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45972.516683564812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45972.516683564812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45972.516683564812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45972.516683564812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45972.516683564812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45972.516683564812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45972.516683564812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45972.516683564812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45972.516683564812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45972.516683564812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45972.516683564812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45972.516683564812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45972.516683564812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45972.516683564812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45972.516683564812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45972.516683564812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45972.516683564812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45972.516683564812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45972.516683564812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45972.516683564812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45972.516683564812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45972.516683564812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45972.516683564812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45972.516683564812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45972.516683564812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45972.516683564812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45972.516683564812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45972.516683564812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45972.516683564812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45972.516683564812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45972.516683564812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45972.516683564812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45972.516683564812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45972.516683564812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45972.516683564812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45972.516683564812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45972.516683564812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45972.516683564812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45972.516683564812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45972.516683564812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45972.516683564812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45972.516683564812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45972.516683564812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45972.516683564812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45972.516683564812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45972.516683564812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45972.516683564812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45972.516683564812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45972.516683564812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45972.516683564812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45972.516683564812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45972.516683564812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45972.516683564812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45972.516683564812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45972.516683564812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45972.516683564812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45972.516683564812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45972.516683564812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45972.516683564812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45972.516683564812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45972.516683564812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45972.516683564812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45972.516683564812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45972.516683564812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45972.516683564812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45972.516683564812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45972.516683564812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45972.516683564812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45972.516683564812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45972.516683564812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45972.516683564812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45972.516683564812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45972.516683564812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45972.516683564812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45972.516683564812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45972.516683564812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45972.516683564812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45972.516683564812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45972.516683564812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45972.516683564812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45972.516683564812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45972.516683564812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45972.516683564812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45972.516683564812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45972.516683564812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45972.516683564812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45972.516683564812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45972.516683564812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45972.516683564812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45972.516683564812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45972.516683564812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45972.516683564812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45972.516683564812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45972.516683564812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45972.516683564812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45972.516683564812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45972.516683564812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45972.516683564812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45972.516683564812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45972.516683564812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45972.516683564812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45972.516683564812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45972.516683564812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45972.516683564812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45972.516683564812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45972.516683564812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45972.516683564812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45972.516683564812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45972.516683564812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45972.516683564812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45972.516683564812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45972.516683564812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45972.516683564812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45972.516683564812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45972.516683564812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45972.516683564812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45972.516683564812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45972.516683564812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45972.516683564812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45972.516683564812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45972.516683564812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45972.516683564812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45972.516683564812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45972.516683564812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45972.516683564812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45972.516683564812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45972.516683564812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45972.516683564812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45972.516683564812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45972.516683564812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45972.516683564812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45972.516683564812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45972.516683564812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45972.516683564812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45972.516683564812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45972.516683564812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45972.516683564812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45972.516683564812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45972.516683564812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45972.516683564812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45972.516683564812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45972.516683564812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45972.516683564812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45972.516683564812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45972.516683564812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45972.516683564812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45972.516683564812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45972.516683564812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45972.516683564812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45972.516683564812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45972.516683564812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45972.516683564812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45972.516683564812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45972.516683564812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45972.516683564812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45972.516683564812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45972.516683564812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45972.516683564812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45972.516683564812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45972.516683564812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45972.516683564812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45972.516683564812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45972.516683564812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45972.516683564812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45972.516683564812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45972.516683564812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45972.516683564812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45972.516683564812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45972.516683564812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45972.516683564812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45972.516683564812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45972.516683564812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45972.516683564812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45972.516683564812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45972.516683564812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45972.516683564812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45972.516683564812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45972.516683564812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45972.516683564812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45972.516683564812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45972.516683564812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45972.516683564812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45972.516683564812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45972.516683564812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45972.516683564812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45972.516683564812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45972.516683564812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45972.516683564812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45972.516683564812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45972.516683564812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45972.516683564812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45972.516683564812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45972.516683564812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45972.516683564812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45972.516683564812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45972.516683564812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45972.516683564812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45972.516683564812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45972.516683564812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45972.516683564812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45972.516683564812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45972.516683564812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45972.516683564812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45972.516683564812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45972.516683564812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45972.516683564812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45972.516683564812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45972.516683564812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45972.516683564812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45972.516683564812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45972.516683564812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45972.516683564812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45972.516683564812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45972.516683564812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45972.516683564812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45972.516683564812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45972.516683564812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45972.516683564812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45972.516683564812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45972.516683564812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45972.516683564812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45972.516683564812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45972.516683564812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45972.516683564812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45972.516683564812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45972.516683564812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45972.516683564812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45972.516683564812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45972.516683564812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45972.516683564812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45972.516683564812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45972.516683564812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45972.516683564812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45972.516683564812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45972.516683564812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45972.516683564812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45972.516683564812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45972.516683564812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45972.516683564812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45972.516683564812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45972.516683564812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45972.516683564812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45972.516683564812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45972.516683564812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45972.516683564812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45972.516683564812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45972.516683564812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45972.516683564812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45972.516683564812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45972.516683564812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45972.516683564812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45972.516683564812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45972.516683564812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45972.516683564812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45972.516683564812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45972.516683564812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45972.516683564812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45972.516683564812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45972.516683564812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45972.516683564812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45972.516683564812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45972.516683564812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45972.516683564812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45972.516683564812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45972.516683564812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45972.516683564812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45972.516683564812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45972.516683564812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45972.516683564812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45972.516683564812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45972.516683564812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45972.516683564812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45972.516683564812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45972.516683564812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45972.516683564812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45972.516683564812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45972.516683564812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45972.516683564812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45972.516683564812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45972.516683564812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45972.516683564812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45972.516683564812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45972.516683564812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45972.516683564812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45972.516683564812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45972.516683564812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45972.516683564812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45972.516683564812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45972.516683564812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45972.516683564812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45972.516683564812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45972.516683564812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45972.516683564812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45972.516683564812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45972.516683564812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45972.516683564812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45972.516683564812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45972.516683564812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45972.516683564812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45972.516683564812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45972.516683564812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45972.516683564812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45972.516683564812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45972.516683564812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45972.516683564812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45972.516683564812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45972.516683564812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45972.516683564812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45972.516683564812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45972.516683564812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45972.516683564812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45972.516683564812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45972.516683564812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45972.516683564812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45972.516683564812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45972.516683564812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45972.516683564812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45972.516683564812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45972.516683564812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45972.516683564812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45972.516683564812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45972.516683564812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45972.516683564812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45972.516683564812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45972.516683564812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45972.516683564812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45972.516683564812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45972.516683564812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45972.516683564812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45972.516683564812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45972.516683564812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45972.516683564812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45972.516683564812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45972.516683564812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45972.516683564812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45972.516683564812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45972.516683564812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45972.516683564812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45972.516683564812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45972.516683564812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45972.516683564812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45972.516683564812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45972.516683564812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45972.516683564812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45972.516683564812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45972.516683564812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45972.516683564812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45972.516683564812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45972.516683564812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45972.516683564812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45972.516683564812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45972.516683564812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45972.516683564812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45972.516683564812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45972.516683564812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45972.516683564812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45972.516683564812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45972.516683564812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45972.516683564812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45972.516683564812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45972.516683564812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45972.516683564812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45972.516683564812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45972.516683564812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45972.516683564812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45972.516683564812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45972.516683564812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45972.516683564812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45972.516683564812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45972.516683564812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45972.516683564812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45972.516683564812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45972.516683564812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45972.516683564812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45972.516683564812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45972.516683564812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45972.516683564812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45972.516683564812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45972.516683564812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45972.516683564812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45972.516683564812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45972.516683564812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45972.516683564812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45972.516683564812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45972.516683564812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45972.516683564812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45972.516683564812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45972.516683564812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45972.516683564812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45972.516683564812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45972.516683564812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45972.516683564812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45972.516683564812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45972.516683564812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45972.516683564812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45972.516683564812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45972.516683564812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45972.516683564812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45972.516683564812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45972.516683564812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45972.516683564812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45972.516683564812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45972.516683564812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45972.516683564812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45972.516683564812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45972.516683564812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45972.516683564812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45972.516683564812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45972.516683564812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45972.516683564812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45972.516683564812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45972.516683564812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45972.516683564812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45972.516683564812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45972.516683564812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45972.516683564812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45972.516683564812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45972.516683564812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45972.516683564812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45972.516683564812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45972.516683564812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45972.516683564812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45972.516683564812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45972.516683564812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45972.516683564812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45972.516683564812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45972.516683564812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45972.516683564812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45972.516683564812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45972.516683564812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45972.516683564812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45972.516683564812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45972.516683564812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45972.516683564812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45972.516683564812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45972.516683564812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45972.516683564812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45972.516683564812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45972.516683564812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45972.516683564812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45972.516683564812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45972.516683564812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45972.516683564812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45972.516683564812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45972.516683564812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45972.516683564812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45972.516683564812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45972.516683564812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45972.516683564812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45972.516683564812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45972.516683564812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45972.516683564812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45972.516683564812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45972.516683564812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45972.516683564812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45972.516683564812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45972.516683564812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45972.516683564812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45972.516683564812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45972.516683564812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45972.516683564812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45972.516683564812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45972.516683564812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45972.516683564812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45972.516683564812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45972.516683564812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45972.516683564812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45972.516683564812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45972.516683564812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45972.516683564812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45972.516683564812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45972.516683564812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45972.516683564812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45972.516683564812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45972.516683564812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45972.516683564812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45972.516683564812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45972.516683564812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45972.516683564812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45972.516683564812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45972.516683564812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45972.516683564812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45972.516683564812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45972.516683564812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45972.516683564812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45972.516683564812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45972.516683564812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45972.516683564812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45972.516683564812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45972.516683564812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45972.516683564812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45972.516683564812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45972.516683564812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45972.516683564812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45972.516683564812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45972.516683564812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45972.516683564812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45972.516683564812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45972.516683564812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45972.516683564812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45972.516683564812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45972.516683564812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45972.516683564812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45972.516683564812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45972.516683564812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45972.516683564812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45972.516683564812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45972.516683564812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45972.516683564812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45972.516683564812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45972.516683564812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45972.516683564812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45972.516683564812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45972.516683564812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45972.516683564812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45972.516683564812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45972.516683564812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45972.516683564812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45972.516683564812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45972.516683564812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45972.516683564812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45972.516683564812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45972.516683564812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45972.516683564812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45972.516683564812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45972.516683564812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45972.516683564812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45972.516683564812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45972.516683564812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45972.516683564812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45972.516683564812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45972.516683564812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45972.516683564812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45972.516683564812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45972.516683564812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45972.516683564812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45972.516683564812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45972.516683564812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45972.516683564812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45972.516683564812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45972.516683564812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45972.516683564812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45972.516683564812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45972.516683564812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45972.516683564812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45972.516683564812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45972.516683564812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45972.516683564812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45972.516683564812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45972.516683564812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45972.516683564812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45972.516683564812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45972.516683564812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45972.516683564812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45972.516683564812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45972.516683564812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45972.516683564812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45972.516683564812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45972.516683564812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45972.516683564812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45972.516683564812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45972.516683564812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45972.516683564812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45972.516683564812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45972.516683564812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45972.516683564812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45972.516683564812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45972.516683564812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45972.516683564812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45972.516683564812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45972.516683564812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45972.516683564812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45972.516683564812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45972.516683564812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45972.516683564812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45972.516683564812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45972.516683564812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45972.516683564812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45972.516683564812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45972.516683564812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45972.516683564812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45972.516683564812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45972.516683564812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45972.516683564812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45972.516683564812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45972.516683564812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45972.516683564812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45972.516683564812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45972.516683564812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45972.516683564812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45972.516683564812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45972.516683564812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45972.516683564812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45972.516683564812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45972.516683564812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45972.516683564812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45972.516683564812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45972.516683564812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45972.516683564812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45972.516683564812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45972.516683564812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45972.516683564812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45972.516683564812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45972.516683564812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45972.516683564812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45972.516683564812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45972.516683564812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45972.516683564812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45972.516683564812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45972.516683564812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45972.516683564812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45972.516683564812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45972.516683564812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45972.516683564812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45972.516683564812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45972.516683564812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45972.516683564812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45972.516683564812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45972.516683564812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45972.516683564812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45972.516683564812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45972.516683564812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45972.516683564812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45972.516683564812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45972.516683564812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45972.516683564812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45972.516683564812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45972.516683564812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45972.516683564812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45972.516683564812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45972.516683564812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45972.516683564812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45972.516683564812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45972.516683564812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45972.516683564812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45972.516683564812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45972.516683564812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45972.516683564812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45972.516683564812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45972.516683564812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45972.516683564812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45972.516683564812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45972.516683564812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45972.516683564812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45972.516683564812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45972.516683564812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45972.516683564812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45972.516683564812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45972.516683564812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45972.516683564812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45972.516683564812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45972.516683564812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45972.516683564812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45972.516683564812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45972.516683564812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45972.516683564812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45972.516683564812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45972.516683564812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45972.516683564812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45972.516683564812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45972.516683564812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45972.516683564812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45972.516683564812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45972.516683564812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45972.516683564812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45972.516683564812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45972.516683564812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45972.516683564812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45972.516683564812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45972.516683564812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45972.516683564812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45972.516683564812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45972.516683564812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45972.516683564812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45972.516683564812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45972.516683564812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45972.516683564812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45972.516683564812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45972.516683564812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45972.516683564812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45972.516683564812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45972.516683564812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45972.516683564812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45972.516683564812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45972.516683564812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45972.516683564812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45972.516683564812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45972.516683564812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45972.516683564812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45972.516683564812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45972.516683564812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45972.516683564812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45972.516683564812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45972.516683564812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45972.516683564812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45972.516683564812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45972.516683564812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45972.516683564812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45972.516683564812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45972.516683564812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45972.516683564812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45972.516683564812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45972.516683564812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45972.516683564812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45972.516683564812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45972.516683564812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45972.516683564812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45972.516683564812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45972.516683564812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45972.516683564812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45972.516683564812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45972.516683564812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45972.516683564812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45972.516683564812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45972.516683564812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45972.516683564812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45972.516683564812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45972.516683564812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45972.516683564812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45972.516683564812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45972.516683564812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45972.516683564812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45972.516683564812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45972.516683564812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45972.516683564812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45972.516683564812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45972.516683564812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45972.516683564812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45972.516683564812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45972.516683564812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45972.516683564812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45972.516683564812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45972.516683564812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45972.516683564812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45972.516683564812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45972.516683564812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45972.516683564812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45972.516683564812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45972.516683564812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45972.516683564812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45972.516683564812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45972.516683564812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45972.516683564812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45972.516683564812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45972.516683564812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45972.516683564812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45972.516683564812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45972.516683564812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45972.516683564812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45972.516683564812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45972.516683564812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45972.516683564812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45972.516683564812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45972.516683564812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45972.516683564812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45972.516683564812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45972.516683564812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45972.516683564812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45972.516683564812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45972.516683564812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45972.516683564812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45972.516683564812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45972.516683564812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45972.516683564812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45972.516683564812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45972.516683564812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45972.516683564812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45972.516683564812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45972.516683564812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45972.516683564812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45972.516683564812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45972.516683564812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45972.516683564812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45972.516683564812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45972.516683564812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45972.516683564812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45972.516683564812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45972.516683564812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45972.516683564812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45972.516683564812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45972.516683564812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45972.516683564812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45972.516683564812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45972.516683564812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45972.516683564812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45972.516683564812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45972.516683564812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45972.516683564812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45972.516683564812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45972.516683564812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45972.516683564812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45972.516683564812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45972.516683564812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45972.516683564812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45972.516683564812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45972.516683564812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45972.516683564812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45972.516683564812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45972.516683564812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45972.516683564812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45972.516683564812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45972.516683564812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45972.516683564812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45972.516683564812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45972.516683564812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45972.516683564812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45972.516683564812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45972.516683564812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45972.516683564812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45972.516683564812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45972.516683564812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45972.516683564812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45972.516683564812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45972.516683564812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45972.516683564812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45972.516683564812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45972.516683564812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45972.516683564812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45972.516683564812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45972.516683564812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45972.516683564812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45972.516683564812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45972.516683564812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45972.516683564812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45972.516683564812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45972.516683564812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45972.516683564812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45972.516683564812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45972.516683564812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45972.516683564812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45972.516683564812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45972.516683564812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45972.516683564812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45972.516683564812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45972.516683564812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45972.516683564812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45972.516683564812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45972.516683564812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45972.516683564812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45972.516683564812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45972.516683564812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45972.516683564812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45972.516683564812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45972.516683564812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45972.516683564812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45972.516683564812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45972.516683564812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45972.516683564812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45972.516683564812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45972.516683564812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45972.516683564812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45972.516683564812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45972.516683564812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45972.516683564812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45972.516683564812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45972.516683564812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45972.516683564812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45972.516683564812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45972.516683564812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45972.516683564812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45972.516683564812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45972.516683564812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45972.516683564812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45972.516683564812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45972.516683564812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45972.516683564812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45972.516683564812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45972.516683564812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45972.516683564812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45972.516683564812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45972.516683564812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45972.516683564812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45972.516683564812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45972.516683564812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45972.516683564812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45972.516683564812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45972.516683564812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45972.516683564812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45972.516683564812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45972.516683564812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45972.516683564812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45972.516683564812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45972.516683564812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45972.516683564812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45972.516683564812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45972.516683564812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45972.516683564812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45972.516683564812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45972.516683564812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45972.516683564812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45972.516683564812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45972.516683564812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45972.516683564812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45972.516683564812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45972.516683564812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45972.516683564812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45972.516683564812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45972.516683564812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45972.516683564812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45972.516683564812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45972.516683564812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45972.516683564812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45972.516683564812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45972.516683564812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45972.516683564812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45972.516683564812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45972.516683564812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45972.516683564812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45972.516683564812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45972.516683564812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45972.516683564812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45972.516683564812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45972.516683564812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45972.516683564812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45972.516683564812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45972.516683564812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45972.516683564812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45972.516683564812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45972.516683564812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45972.516683564812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45972.516683564812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45972.516683564812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45972.516683564812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45972.516683564812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45972.516683564812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45972.516683564812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45972.516683564812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45972.516683564812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45972.516683564812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45972.516683564812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45972.516683564812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45972.516683564812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45972.516683564812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45972.516683564812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45972.516683564812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45972.516683564812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45972.516683564812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45972.516683564812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45972.516683564812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45972.516683564812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45972.516683564812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45972.516683564812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45972.516683564812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45972.516683564812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45972.516683564812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45972.516683564812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45972.516683564812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45972.516683564812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45972.516683564812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45972.516683564812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45972.516683564812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45972.516683564812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45972.516683564812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45972.516683564812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45972.516683564812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45972.516683564812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45972.516683564812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45972.516683564812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45972.516683564812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45972.516683564812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45972.516683564812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45972.516683564812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45972.516683564812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45972.516683564812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45972.516683564812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45972.516683564812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45972.516683564812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45972.516683564812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45972.516683564812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45972.516683564812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269.03596597221622</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45972.516683564812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45972.516683564812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45972.516683564812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45972.516683564812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45972.516683564812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45972.516683564812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45972.516683564812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45972.516683564812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45972.516683564812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45972.516683564812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45972.516683564812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45972.516683564812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45972.516683564812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45972.516683564812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45972.516683564812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45972.516683564812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45972.516683564812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45972.516683564812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45972.516683564812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45972.516683564812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45972.516683564812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45972.516683564812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45972.516683564812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45972.516683564812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45972.516683564812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45972.516683564812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45972.516683564812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45972.516683564812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45972.516683564812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45972.516683564812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45972.516683564812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45972.516683564812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45972.516683564812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45972.516683564812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45972.516683564812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45972.516683564812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45972.516683564812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45972.516683564812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45972.516683564812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45972.516683564812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45972.516683564812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45972.516683564812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45972.516683564812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45972.516683564812</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45972.516683564812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45972.516683564812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45972.516683564812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45972.516683564812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45972.516683564812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45972.516683564812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45972.516683564812</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tabSelected="1" workbookViewId="0">
      <selection activeCell="D14" sqref="D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80.684623379624099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46.327806249995774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23.855572453700006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45972.516683564812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45972.516683564812</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45972.516683564812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45972.516683564812</v>
      </c>
      <c r="H9" s="125"/>
      <c r="I9" s="124" t="str">
        <f>IFERROR(VLOOKUP(D9,DB!A:F,6,0),"")</f>
        <v/>
      </c>
      <c r="J9" s="124" t="str">
        <f>IFERROR(VLOOKUP(D9,DB!A:G,7,0),"")</f>
        <v/>
      </c>
      <c r="K9" s="124"/>
      <c r="L9" s="124" t="str">
        <f>IFERROR(VLOOKUP(D9,DB!A:I,9,0),"")</f>
        <v/>
      </c>
    </row>
    <row r="10" spans="1:13">
      <c r="A10" s="124"/>
      <c r="B10" s="124" t="str">
        <f>IFERROR(VLOOKUP(D10,DB!A:K,11,0),"")</f>
        <v>R5</v>
      </c>
      <c r="C10" s="124"/>
      <c r="D10" s="124" t="s">
        <v>33529</v>
      </c>
      <c r="E10" s="124"/>
      <c r="F10" s="125"/>
      <c r="G10" s="126">
        <f t="shared" ca="1" si="1"/>
        <v>45972.516683564812</v>
      </c>
      <c r="H10" s="125"/>
      <c r="I10" s="124" t="str">
        <f>IFERROR(VLOOKUP(D10,DB!A:F,6,0),"")</f>
        <v>SCECO</v>
      </c>
      <c r="J10" s="124" t="str">
        <f>IFERROR(VLOOKUP(D10,DB!A:G,7,0),"")</f>
        <v>Dead</v>
      </c>
      <c r="K10" s="124"/>
      <c r="L10" s="124" t="str">
        <f>IFERROR(VLOOKUP(D10,DB!A:I,9,0),"")</f>
        <v>Latis</v>
      </c>
    </row>
    <row r="11" spans="1:13">
      <c r="A11" s="124"/>
      <c r="B11" s="124" t="str">
        <f>IFERROR(VLOOKUP(D11,DB!A:K,11,0),"")</f>
        <v>R5</v>
      </c>
      <c r="C11" s="124"/>
      <c r="D11" s="124" t="s">
        <v>35638</v>
      </c>
      <c r="E11" s="124"/>
      <c r="F11" s="125"/>
      <c r="G11" s="126">
        <f t="shared" ca="1" si="1"/>
        <v>45972.516683564812</v>
      </c>
      <c r="H11" s="125"/>
      <c r="I11" s="124" t="str">
        <f>IFERROR(VLOOKUP(D11,DB!A:F,6,0),"")</f>
        <v>SCECO</v>
      </c>
      <c r="J11" s="124" t="str">
        <f>IFERROR(VLOOKUP(D11,DB!A:G,7,0),"")</f>
        <v>Dead</v>
      </c>
      <c r="K11" s="124"/>
      <c r="L11" s="124" t="str">
        <f>IFERROR(VLOOKUP(D11,DB!A:I,9,0),"")</f>
        <v>Latis</v>
      </c>
    </row>
    <row r="12" spans="1:13">
      <c r="A12" s="124"/>
      <c r="B12" s="124" t="str">
        <f>IFERROR(VLOOKUP(D12,DB!A:K,11,0),"")</f>
        <v>R5</v>
      </c>
      <c r="C12" s="124"/>
      <c r="D12" s="124" t="s">
        <v>32794</v>
      </c>
      <c r="E12" s="124"/>
      <c r="F12" s="125"/>
      <c r="G12" s="126">
        <f t="shared" ca="1" si="1"/>
        <v>45972.516683564812</v>
      </c>
      <c r="H12" s="125"/>
      <c r="I12" s="124" t="str">
        <f>IFERROR(VLOOKUP(D12,DB!A:F,6,0),"")</f>
        <v>SCECO</v>
      </c>
      <c r="J12" s="124" t="str">
        <f>IFERROR(VLOOKUP(D12,DB!A:G,7,0),"")</f>
        <v>Vandalized+Dead</v>
      </c>
      <c r="K12" s="124"/>
      <c r="L12" s="124" t="str">
        <f>IFERROR(VLOOKUP(D12,DB!A:I,9,0),"")</f>
        <v>Latis</v>
      </c>
    </row>
    <row r="13" spans="1:13">
      <c r="A13" s="124"/>
      <c r="B13" s="124" t="str">
        <f>IFERROR(VLOOKUP(D13,DB!A:K,11,0),"")</f>
        <v/>
      </c>
      <c r="C13" s="124"/>
      <c r="D13" s="124"/>
      <c r="E13" s="124"/>
      <c r="F13" s="125"/>
      <c r="G13" s="126">
        <f t="shared" ca="1" si="1"/>
        <v>45972.516683564812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45972.516683564812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45972.516683564812</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45972.516683564812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45972.516683564812</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45972.516683564812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45972.516683564812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45972.516683564812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45972.516683564812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45972.516683564812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45972.516683564812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45972.516683564812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45972.516683564812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45972.516683564812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45972.516683564812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45972.516683564812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45972.516683564812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45972.516683564812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45972.516683564812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45972.516683564812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45972.516683564812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45972.516683564812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45972.516683564812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45972.516683564812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45972.516683564812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45972.516683564812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45972.516683564812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45972.516683564812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45972.516683564812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45972.516683564812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45972.516683564812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45972.516683564812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45972.516683564812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45972.516683564812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45972.516683564812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45972.516683564812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45972.516683564812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45972.516683564812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45972.516683564812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45972.516683564812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45972.516683564812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45972.516683564812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45972.516683564812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45972.516683564812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45972.516683564812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45972.516683564812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45972.516683564812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45972.516683564812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45972.516683564812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45972.516683564812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45972.516683564812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45972.516683564812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45972.516683564812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45972.516683564812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45972.516683564812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45972.516683564812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45972.516683564812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45972.516683564812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45972.516683564812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45972.516683564812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45972.516683564812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45972.516683564812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45972.516683564812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45972.516683564812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45972.516683564812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45972.516683564812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45972.516683564812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45972.516683564812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45972.516683564812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45972.516683564812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45972.516683564812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45972.516683564812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45972.516683564812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45972.516683564812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45972.516683564812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45972.516683564812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45972.516683564812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45972.516683564812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45972.516683564812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45972.516683564812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45972.516683564812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45972.516683564812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45972.516683564812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45972.516683564812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45972.516683564812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45972.516683564812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45972.516683564812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45972.516683564812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45972.516683564812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45972.516683564812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45972.516683564812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45972.516683564812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45972.516683564812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45972.516683564812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45972.516683564812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45972.516683564812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45972.516683564812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45972.516683564812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45972.516683564812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45972.516683564812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45972.516683564812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45972.516683564812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45972.516683564812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45972.516683564812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45972.516683564812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45972.516683564812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45972.516683564812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45972.516683564812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45972.516683564812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45972.516683564812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45972.516683564812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45972.516683564812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45972.516683564812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45972.516683564812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45972.516683564812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45972.516683564812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45972.516683564812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45972.516683564812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45972.516683564812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45972.516683564812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45972.516683564812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45972.516683564812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45972.516683564812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45972.516683564812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45972.516683564812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45972.516683564812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45972.516683564812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45972.516683564812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45972.516683564812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45972.516683564812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45972.516683564812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45972.516683564812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45972.516683564812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45972.516683564812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45972.516683564812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45972.516683564812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45972.516683564812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45972.516683564812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45972.516683564812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45972.516683564812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45972.516683564812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45972.516683564812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45972.516683564812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45972.516683564812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45972.516683564812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45972.516683564812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45972.516683564812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45972.516683564812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45972.516683564812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45972.516683564812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45972.516683564812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45972.516683564812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45972.516683564812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45972.516683564812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45972.516683564812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45972.516683564812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45972.516683564812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45972.516683564812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45972.516683564812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45972.516683564812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45972.516683564812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45972.516683564812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45972.516683564812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45972.516683564812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45972.516683564812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45972.516683564812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45972.516683564812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45972.516683564812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45972.516683564812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45972.516683564812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45972.516683564812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45972.516683564812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45972.516683564812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45972.516683564812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45972.516683564812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45972.516683564812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45972.516683564812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45972.516683564812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45972.516683564812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45972.516683564812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45972.516683564812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45972.516683564812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45972.516683564812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45972.516683564812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45972.516683564812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45972.516683564812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45972.516683564812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45972.516683564812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45972.516683564812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45972.516683564812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45972.516683564812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45972.516683564812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45972.516683564812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45972.516683564812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45972.516683564812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45972.516683564812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45972.516683564812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45972.516683564812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45972.516683564812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45972.516683564812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45972.516683564812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45972.516683564812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45972.516683564812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45972.516683564812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45972.516683564812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45972.516683564812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45972.516683564812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45972.516683564812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45972.516683564812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45972.516683564812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45972.516683564812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45972.516683564812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45972.516683564812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45972.516683564812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45972.516683564812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45972.516683564812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45972.516683564812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45972.516683564812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45972.516683564812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45972.516683564812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45972.516683564812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45972.516683564812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45972.516683564812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45972.516683564812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45972.516683564812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45972.516683564812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45972.516683564812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45972.516683564812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45972.516683564812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45972.516683564812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45972.516683564812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45972.516683564812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45972.516683564812</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G3" ca="1" si="0">IFERROR(NOW()-F2,"-")</f>
        <v>3.5560879630793352E-2</v>
      </c>
      <c r="H2" s="143">
        <v>45972.475324074076</v>
      </c>
      <c r="I2" s="141" t="str">
        <f>IFERROR(VLOOKUP(D2,DB!A:F,6,0),"")</f>
        <v>Generator-SG</v>
      </c>
      <c r="J2" s="141" t="str">
        <f>IFERROR(VLOOKUP(D2,DB!A:G,7,0),"")</f>
        <v>Dead</v>
      </c>
      <c r="K2" s="144" t="s">
        <v>39118</v>
      </c>
      <c r="L2" s="145" t="str">
        <f>IFERROR(VLOOKUP(D2,DB!A:I,9,0),"")</f>
        <v>Latis</v>
      </c>
    </row>
    <row r="3" spans="1:16382" ht="31.5" customHeight="1">
      <c r="A3" s="140" t="s">
        <v>39119</v>
      </c>
      <c r="B3" s="141" t="str">
        <f>IFERROR(VLOOKUP(D3,DB!A:K,11,0),"")</f>
        <v>R6</v>
      </c>
      <c r="C3" s="142">
        <v>2</v>
      </c>
      <c r="D3" s="141" t="s">
        <v>35312</v>
      </c>
      <c r="E3" s="124" t="s">
        <v>39100</v>
      </c>
      <c r="F3" s="143"/>
      <c r="G3" s="105">
        <f t="shared" ca="1" si="0"/>
        <v>45972.516683564812</v>
      </c>
      <c r="H3" s="143">
        <v>45972.486377314817</v>
      </c>
      <c r="I3" s="141" t="str">
        <f>IFERROR(VLOOKUP(D3,DB!A:F,6,0),"")</f>
        <v>SCECO</v>
      </c>
      <c r="J3" s="141" t="str">
        <f>IFERROR(VLOOKUP(D3,DB!A:G,7,0),"")</f>
        <v>Vandalized</v>
      </c>
      <c r="K3" s="144" t="s">
        <v>39118</v>
      </c>
      <c r="L3" s="145" t="str">
        <f>IFERROR(VLOOKUP(D3,DB!A:I,9,0),"")</f>
        <v>Latis</v>
      </c>
    </row>
    <row r="4" spans="1:16382" ht="31.5" customHeight="1">
      <c r="A4" s="140"/>
      <c r="B4" s="141" t="str">
        <f>IFERROR(VLOOKUP(D4,DB!A:K,11,0),"")</f>
        <v/>
      </c>
      <c r="C4" s="142"/>
      <c r="D4" s="141"/>
      <c r="E4" s="124"/>
      <c r="F4" s="143"/>
      <c r="G4" s="105">
        <f t="shared" ref="G4:G67" ca="1" si="1">IFERROR(NOW()-F4,"-")</f>
        <v>45972.516683564812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45972.516683564812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45972.516683564812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45972.516683564812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45972.516683564812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45972.516683564812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45972.516683564812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45972.516683564812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45972.516683564812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45972.516683564812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45972.516683564812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45972.516683564812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45972.516683564812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45972.516683564812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45972.516683564812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45972.516683564812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45972.516683564812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45972.516683564812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45972.516683564812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45972.516683564812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45972.516683564812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45972.516683564812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45972.516683564812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45972.516683564812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45972.516683564812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45972.516683564812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45972.516683564812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45972.516683564812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45972.516683564812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45972.516683564812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45972.516683564812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45972.516683564812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45972.516683564812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45972.516683564812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45972.516683564812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45972.516683564812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45972.516683564812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45972.516683564812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45972.516683564812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45972.516683564812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45972.516683564812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45972.516683564812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45972.516683564812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45972.516683564812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45972.516683564812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45972.516683564812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45972.516683564812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45972.516683564812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45972.516683564812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45972.516683564812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45972.516683564812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45972.516683564812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45972.516683564812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45972.516683564812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45972.516683564812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45972.516683564812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45972.516683564812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45972.516683564812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45972.516683564812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45972.516683564812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45972.516683564812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45972.516683564812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45972.516683564812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45972.516683564812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45972.516683564812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45972.516683564812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45972.516683564812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45972.516683564812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45972.516683564812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45972.516683564812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45972.516683564812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45972.516683564812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45972.516683564812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45972.516683564812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45972.516683564812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45972.516683564812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45972.516683564812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45972.516683564812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45972.516683564812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45972.516683564812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45972.516683564812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45972.516683564812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45972.516683564812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45972.516683564812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45972.516683564812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45972.516683564812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45972.516683564812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45972.516683564812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45972.516683564812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45972.516683564812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45972.516683564812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45972.516683564812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45972.516683564812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45972.516683564812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45972.516683564812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45972.516683564812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45972.516683564812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45972.516683564812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45972.516683564812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45972.516683564812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45972.516683564812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45972.516683564812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45972.516683564812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45972.516683564812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45972.516683564812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45972.516683564812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45972.516683564812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45972.516683564812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45972.516683564812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45972.516683564812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45972.516683564812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45972.516683564812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45972.516683564812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45972.516683564812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45972.516683564812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45972.516683564812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45972.516683564812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45972.516683564812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45972.516683564812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45972.516683564812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45972.516683564812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45972.516683564812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45972.516683564812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45972.516683564812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45972.516683564812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45972.516683564812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45972.516683564812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45972.516683564812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45972.516683564812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45972.516683564812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45972.516683564812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45972.516683564812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45972.516683564812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45972.516683564812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45972.516683564812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45972.516683564812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45972.516683564812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45972.516683564812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45972.516683564812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45972.516683564812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45972.516683564812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45972.516683564812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45972.516683564812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45972.516683564812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45972.516683564812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45972.516683564812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45972.516683564812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45972.516683564812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45972.516683564812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45972.516683564812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45972.516683564812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45972.516683564812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45972.516683564812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45972.516683564812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45972.516683564812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45972.516683564812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45972.516683564812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45972.516683564812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45972.516683564812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45972.516683564812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45972.516683564812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45972.516683564812</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2025-11-11T09:25:46Z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