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57" documentId="120_S{2AC9BD13-BADA-5192-A53E-5A8FF88502F6}" xr6:coauthVersionLast="47" xr6:coauthVersionMax="47" xr10:uidLastSave="{8D26028D-802A-42AA-BB81-D665E624E4F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<sst xmlns="http://schemas.openxmlformats.org/spreadsheetml/2006/main" count="180296" uniqueCount="39133">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</sst>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4" totalsRowShown="0" headerRowDxfId="47" dataDxfId="46" headerRowBorderDxfId="44" tableBorderDxfId="45" totalsRowBorderDxfId="43">
  <autoFilter ref="A1:L4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321.6940965277754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45984.642522453702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45984.642522453702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45984.642522453702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45984.642522453702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45984.642522453702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45984.642522453702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45984.642522453702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45984.642522453702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45984.642522453702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45984.642522453702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45984.642522453702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45984.642522453702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45984.642522453702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45984.642522453702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45984.642522453702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45984.642522453702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45984.642522453702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45984.642522453702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45984.642522453702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45984.642522453702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45984.642522453702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45984.642522453702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45984.642522453702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45984.642522453702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45984.642522453702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45984.642522453702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45984.642522453702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45984.642522453702</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45984.642522453702</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159.642684606486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0.25510347222007113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45984.642522453702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45984.642522453702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45984.642522453702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45984.642522453702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45984.642522453702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45984.642522453702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45984.642522453702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45984.642522453702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45984.642522453702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45984.642522453702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45984.642522453702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45984.642522453702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45984.642522453702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45984.642522453702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45984.642522453702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45984.642522453702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45984.642522453702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45984.642522453702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45984.642522453702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45984.642522453702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45984.642522453702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45984.642522453702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45984.642522453702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45984.642522453702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45984.642522453702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45984.642522453702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45984.642522453702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45984.642522453702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45984.642522453702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45984.642522453702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45984.642522453702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45984.642522453702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45984.642522453702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45984.642522453702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45984.642522453702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45984.642522453702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45984.642522453702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45984.642522453702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45984.642522453702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45984.642522453702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45984.642522453702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45984.642522453702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45984.642522453702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45984.642522453702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45984.642522453702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45984.642522453702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45984.642522453702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45984.642522453702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45984.642522453702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45984.642522453702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45984.642522453702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45984.642522453702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45984.642522453702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45984.642522569447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45984.642522569447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45984.642522569447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45984.642522569447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45984.642522569447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45984.642522569447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45984.642522569447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45984.642522569447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45984.642522569447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45984.642522569447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45984.642522569447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45984.642522569447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45984.642522569447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45984.642522569447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45984.642522569447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45984.642522569447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45984.642522569447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45984.642522569447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45984.642522569447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45984.642522569447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45984.642522569447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45984.642522569447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45984.642522569447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45984.642522569447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45984.642522569447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45984.642522569447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45984.642522569447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45984.642522569447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45984.642522569447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45984.642522569447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45984.642522569447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45984.642522569447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45984.642522569447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45984.642522569447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45984.642522569447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45984.642522569447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45984.642522569447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45984.642522569447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45984.642522569447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45984.642522569447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45984.642522569447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45984.642522569447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45984.642522569447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45984.642522569447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45984.642522569447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45984.642522569447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45984.642522569447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45984.642522569447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45984.642522569447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45984.642522569447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45984.642522569447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45984.642522569447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45984.642522569447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45984.642522569447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45984.642522569447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45984.642522569447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45984.642522569447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45984.642522569447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45984.642522569447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45984.642522569447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45984.642522569447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45984.642522569447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45984.642522569447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45984.642522569447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45984.642522569447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45984.642522569447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45984.642522569447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45984.642522569447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45984.642522569447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45984.642522569447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45984.642522569447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45984.642522569447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45984.642522569447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45984.642522569447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45984.642522569447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45984.642522569447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45984.642522569447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45984.642522569447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45984.642522569447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45984.642522569447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45984.642522569447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45984.642522569447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45984.642522569447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45984.642522569447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45984.642522569447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45984.642522569447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45984.642522569447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45984.642522569447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45984.642522569447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45984.642522569447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45984.642522569447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45984.642522569447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45984.642522569447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45984.642522569447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45984.642522569447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45984.642522569447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45984.642522569447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45984.642522569447</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45984.642522569447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45984.642522569447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45984.642522569447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45984.642522569447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45984.642522569447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45984.642522569447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45984.642522569447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45984.642522569447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45984.642522569447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45984.642522569447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45984.642522569447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45984.642522569447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45984.642522569447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45984.642522569447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45984.642522569447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45984.642522569447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45984.642522569447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45984.642522569447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45984.642522569447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45984.642522569447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45984.642522569447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45984.642522569447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45984.642522569447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45984.642522569447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45984.642522569447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45984.642522569447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45984.642522569447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45984.642522569447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45984.642522569447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45984.642522569447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45984.642522569447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45984.642522569447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45984.642522569447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45984.642522569447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45984.642522569447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45984.642522569447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45984.642522569447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45984.642522569447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45984.642522569447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45984.642522569447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45984.642522569447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45984.642522569447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45984.642522569447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45984.642522569447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45984.642522569447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45984.642522569447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45984.642522569447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45984.642522569447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45984.642522569447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45984.642522569447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45984.642522569447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45984.642522569447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45984.642522569447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45984.642522569447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45984.642522569447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45984.642522569447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45984.642522569447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45984.642522569447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45984.642522569447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45984.642522569447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45984.642522569447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45984.642522569447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45984.642522569447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45984.642522569447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45984.642522569447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45984.642522569447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45984.642522569447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45984.642522569447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45984.642522569447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45984.642522569447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45984.642522569447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45984.642522569447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45984.642522569447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45984.642522569447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45984.642522569447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45984.642522569447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45984.642522569447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45984.642522569447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45984.642522569447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45984.642522569447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45984.642522569447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45984.642522569447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45984.642522569447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45984.642522569447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45984.642522569447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45984.642522569447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45984.642522569447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45984.642522569447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45984.642522569447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45984.642522569447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45984.642522569447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45984.642522569447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45984.642522569447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45984.642522569447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45984.642522569447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45984.642522569447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45984.642522569447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45984.642522569447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45984.642522569447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45984.642522569447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45984.642522569447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45984.642522569447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45984.642522569447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45984.642522569447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45984.642522569447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45984.642522569447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45984.642522569447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45984.642522569447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45984.642522569447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45984.642522569447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45984.642522569447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45984.642522569447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45984.642522569447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45984.642522569447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45984.642522569447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45984.642522569447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45984.642522569447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45984.642522569447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45984.642522569447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45984.642522569447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45984.642522569447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45984.642522569447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45984.642522569447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45984.642522569447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45984.642522569447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45984.642522569447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45984.642522569447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45984.642522569447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45984.642522569447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45984.642522569447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45984.642522569447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45984.642522569447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45984.642522569447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45984.642522569447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45984.642522569447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45984.642522569447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45984.642522569447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45984.642522569447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45984.642522569447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45984.642522569447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45984.642522569447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45984.642522569447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45984.642522569447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45984.642522569447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45984.642522569447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45984.642522569447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45984.642522569447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45984.642522569447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45984.642522569447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45984.642522569447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45984.642522569447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45984.642522569447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45984.642522569447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45984.642522569447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45984.642522569447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45984.642522569447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45984.642522569447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45984.642522569447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45984.642522569447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45984.642522569447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45984.642522569447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45984.642522569447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45984.642522569447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45984.642522569447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45984.642522569447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45984.642522569447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45984.642522569447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45984.642522569447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45984.642522569447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45984.642522569447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45984.642522569447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45984.642522569447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45984.642522569447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45984.642522569447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45984.642522569447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45984.642522569447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45984.642522569447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45984.642522569447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45984.642522569447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45984.642522569447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45984.642522569447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45984.642522569447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45984.642522569447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45984.642522569447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45984.642522569447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45984.642522569447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45984.642522569447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45984.642522569447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45984.642522569447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45984.642522569447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45984.642522569447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45984.642522569447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45984.642522569447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45984.642522569447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45984.642522569447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45984.642522569447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45984.642522569447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45984.642522569447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45984.642522569447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45984.642522569447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45984.642522569447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45984.642522569447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45984.642522569447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45984.642522569447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45984.642522569447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45984.642522569447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45984.642522569447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45984.642522569447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45984.642522569447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45984.642522569447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45984.642522569447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45984.642522569447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45984.642522569447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45984.642522569447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45984.642522569447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45984.642522569447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45984.642522569447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45984.642522569447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45984.642522569447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45984.642522569447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45984.642522569447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45984.642522569447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45984.642522569447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45984.642522569447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45984.642522569447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45984.642522569447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45984.642522569447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45984.642522569447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45984.642522569447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45984.642522569447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45984.642522569447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45984.642522569447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45984.642522569447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45984.642522569447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45984.642522569447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45984.642522569447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45984.642522569447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45984.642522569447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45984.642522569447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45984.642522569447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45984.642522569447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45984.642522569447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45984.642522569447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45984.642522569447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45984.642522569447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45984.642522569447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45984.642522569447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45984.642522569447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45984.642522569447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45984.642522569447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45984.642522569447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45984.642522569447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45984.642522569447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45984.642522569447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45984.642522569447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45984.642522569447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45984.642522569447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45984.642522569447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45984.642522569447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45984.642522569447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45984.642522569447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45984.642522569447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45984.642522569447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45984.642522569447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45984.642522569447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45984.642522569447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45984.642522569447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45984.642522569447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45984.642522569447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45984.642522569447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45984.642522569447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45984.642522569447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45984.642522569447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45984.642522569447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45984.642522569447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45984.642522569447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45984.642522569447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45984.642522569447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45984.642522569447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45984.642522569447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45984.642522569447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45984.642522569447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45984.642522569447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45984.642522569447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45984.642522569447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45984.642522569447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45984.642522569447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45984.642522569447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45984.642522569447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45984.642522569447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45984.642522569447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45984.642522569447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45984.642522569447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45984.642522569447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45984.642522569447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45984.642522569447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45984.642522569447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45984.642522569447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45984.642522569447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45984.642522569447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45984.642522569447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45984.642522569447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45984.642522569447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45984.642522569447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45984.642522569447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45984.642522569447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45984.642522569447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45984.642522569447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45984.642522569447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45984.642522569447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45984.642522569447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45984.642522569447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45984.642522569447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45984.642522569447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45984.642522569447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45984.642522569447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45984.642522569447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45984.642522569447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45984.642522569447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45984.642522569447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45984.642522569447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45984.642522569447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45984.642522569447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45984.642522569447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45984.642522569447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45984.642522569447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45984.642522569447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45984.642522569447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45984.642522569447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45984.642522569447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45984.642522569447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45984.642522569447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45984.642522569447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45984.642522569447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45984.642522569447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45984.642522569447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45984.642522569447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45984.642522569447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45984.642522569447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45984.642522569447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45984.642522569447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45984.642522569447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45984.642522569447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45984.642522569447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45984.642522569447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45984.642522569447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45984.642522569447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45984.642522569447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45984.642522569447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45984.642522569447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45984.642522569447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45984.642522569447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45984.642522569447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45984.642522569447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45984.642522569447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45984.642522569447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45984.642522569447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45984.642522569447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45984.642522569447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45984.642522569447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45984.642522569447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45984.642522569447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45984.642522569447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45984.642522569447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45984.642522569447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45984.642522569447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45984.642522569447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45984.642522569447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45984.642522569447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45984.642522569447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45984.642522569447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45984.642522569447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45984.642522569447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45984.642522569447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45984.642522569447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45984.642522569447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45984.642522569447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45984.642522569447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45984.642522569447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45984.642522569447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45984.642522569447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45984.642522569447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45984.642522569447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45984.642522569447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45984.642522569447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45984.642522569447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45984.642522569447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45984.642522569447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45984.642522569447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45984.642522569447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45984.642522569447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45984.642522569447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45984.642522569447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45984.642522569447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45984.642522569447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45984.642522569447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45984.642522569447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45984.642522569447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45984.642522569447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45984.642522569447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45984.642522569447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45984.642522569447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45984.642522569447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45984.642522569447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45984.642522569447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45984.642522569447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45984.642522569447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45984.642522569447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45984.642522569447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45984.642522569447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45984.642522569447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45984.642522569447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45984.642522569447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45984.642522569447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45984.642522569447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45984.642522569447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45984.642522569447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45984.642522569447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45984.642522569447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45984.642522569447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45984.642522569447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45984.642522569447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45984.642522569447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45984.642522569447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45984.642522569447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45984.642522569447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45984.642522569447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45984.642522569447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45984.642522569447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45984.642522569447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45984.642522569447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45984.642522569447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45984.642522569447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45984.642522569447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45984.642522569447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45984.642522569447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45984.642522569447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45984.642522569447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45984.642522569447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45984.642522569447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45984.642522569447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45984.642522569447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45984.642522569447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45984.642522569447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45984.642522569447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45984.642522569447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45984.642522569447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45984.642522569447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45984.642522569447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45984.642522569447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45984.642522569447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45984.642522569447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45984.642522569447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45984.642522569447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45984.642522569447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45984.642522569447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45984.642522569447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45984.642522569447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45984.642522569447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45984.642522569447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45984.642522569447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45984.642522569447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45984.642522569447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45984.642522569447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45984.642522569447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45984.642522569447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45984.642522569447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45984.642522569447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45984.642522569447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45984.642522569447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45984.642522569447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45984.642522569447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45984.642522569447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45984.642522569447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45984.642522569447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45984.642522569447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45984.642522569447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45984.642522569447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45984.642522569447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45984.642522569447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45984.642522569447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45984.642522569447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45984.642522569447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45984.642522569447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45984.642522569447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45984.642522569447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45984.642522569447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45984.642522569447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45984.642522569447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45984.642522569447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45984.642522569447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45984.642522569447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45984.642522569447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45984.642522569447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45984.642522569447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45984.642522569447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45984.642522569447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45984.642522569447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45984.642522569447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45984.642522569447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45984.642522569447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45984.642522569447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45984.642522569447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45984.642522569447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45984.642522569447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45984.642522569447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45984.642522569447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45984.642522569447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45984.642522569447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45984.642522569447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45984.642522569447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45984.642522569447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45984.642522569447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45984.642522569447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45984.642522569447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45984.642522569447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45984.642522569447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45984.642522569447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45984.642522569447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45984.642522569447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45984.642522569447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45984.642522569447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45984.642522569447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45984.642522569447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45984.642522569447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45984.642522569447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45984.642522569447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45984.642522569447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45984.642522569447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45984.642522569447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45984.642522569447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45984.642522569447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45984.642522569447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45984.642522569447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45984.642522569447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45984.642522569447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45984.642522569447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45984.642522569447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45984.642522569447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45984.642522569447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45984.642522569447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45984.642522569447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45984.642522569447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45984.642522569447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45984.642522569447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45984.642522569447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45984.642522569447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45984.642522569447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45984.642522569447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45984.642522569447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45984.642522569447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45984.642522569447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45984.642522569447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45984.642522569447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45984.642522569447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45984.642522569447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45984.642522569447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45984.642522569447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45984.642522569447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45984.642522569447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45984.642522569447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45984.642522569447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45984.642522569447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45984.642522569447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45984.642522569447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45984.642522569447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45984.642522569447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45984.642522569447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45984.642522569447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45984.642522569447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45984.642522569447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45984.642522569447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45984.642522569447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45984.642522569447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45984.642522569447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45984.642522569447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45984.642522569447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45984.642522569447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45984.642522569447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45984.642522569447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45984.642522569447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45984.642522569447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45984.642522569447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45984.642522569447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45984.642522569447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45984.642522569447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45984.642522569447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45984.642522569447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45984.642522569447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45984.642522569447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45984.642522569447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45984.642522569447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45984.642522569447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45984.642522569447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45984.642522569447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45984.642522569447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45984.642522569447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45984.642522569447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45984.642522569447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45984.642522569447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45984.642522569447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45984.642522569447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45984.642522569447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45984.642522569447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45984.642522569447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45984.642522569447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45984.642522569447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45984.642522569447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45984.642522569447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45984.642522569447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45984.642522569447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45984.642522569447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45984.642522569447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45984.642522569447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45984.642522569447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45984.642522569447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45984.642522569447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45984.642522569447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45984.642522569447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45984.642522569447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45984.642522569447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45984.642522569447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45984.642522569447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45984.642522569447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45984.642522569447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45984.642522569447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45984.642522569447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45984.642522569447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45984.642522569447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45984.642522569447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45984.642522569447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45984.642522569447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45984.642522569447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45984.642522569447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45984.642522569447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45984.642522569447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45984.642522569447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45984.642522569447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45984.642522569447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45984.642522569447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45984.642522569447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45984.642522569447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45984.642522569447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45984.642522569447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45984.642522569447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45984.642522569447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45984.642522569447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45984.642522569447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45984.642522569447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45984.642522569447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45984.642522569447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45984.642522569447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45984.642522569447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45984.642522569447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45984.642522569447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45984.642522569447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45984.642522569447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45984.642522569447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45984.642522569447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45984.642522569447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45984.642522569447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45984.642522569447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45984.642522569447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45984.642522569447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45984.642522569447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45984.642522569447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45984.642522569447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45984.642522569447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45984.642522569447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45984.642522569447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45984.642522569447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45984.642522569447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45984.642522569447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45984.642522569447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45984.642522569447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45984.642522569447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45984.642522569447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45984.642522569447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45984.642522569447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45984.642522569447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45984.642522569447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45984.642522569447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45984.642522569447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45984.642522569447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45984.642522569447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45984.642522569447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45984.642522569447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45984.642522569447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45984.642522569447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45984.642522569447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45984.642522569447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45984.642522569447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45984.642522569447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45984.642522569447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45984.642522569447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45984.642522569447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45984.642522569447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45984.642522569447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45984.642522569447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45984.642522569447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45984.642522569447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45984.642522569447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45984.642522569447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45984.642522569447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45984.642522569447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45984.642522569447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45984.642522569447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45984.642522569447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45984.642522569447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45984.642522569447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45984.642522569447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45984.642522569447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45984.642522569447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45984.642522569447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45984.642522569447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45984.642522569447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45984.642522569447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45984.642522569447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45984.642522569447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45984.642522569447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45984.642522569447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45984.642522569447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45984.642522569447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45984.642522569447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45984.642522569447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45984.642522569447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45984.642522569447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45984.642522569447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45984.642522569447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45984.642522569447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45984.642522569447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45984.642522569447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45984.642522569447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45984.642522569447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45984.642522569447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45984.642522569447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45984.642522569447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45984.642522569447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45984.642522569447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45984.642522569447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45984.642522569447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45984.642522569447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45984.642522569447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45984.642522569447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45984.642522569447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45984.642522569447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45984.642522569447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45984.642522569447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45984.642522569447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45984.642522569447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45984.642522569447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45984.642522569447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45984.642522569447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45984.642522569447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45984.642522569447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45984.642522569447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45984.642522569447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45984.642522569447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45984.642522569447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45984.642522569447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45984.642522569447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45984.642522569447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45984.642522569447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45984.642522569447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45984.642522569447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45984.642522569447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45984.642522569447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45984.642522569447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45984.642522569447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45984.642522569447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45984.642522569447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45984.642522569447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45984.642522569447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45984.642522569447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45984.642522569447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45984.642522569447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45984.642522569447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45984.642522569447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45984.642522569447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45984.642522569447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45984.642522569447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45984.642522569447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45984.642522569447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45984.642522569447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45984.642522569447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45984.642522569447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45984.642522569447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45984.642522569447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45984.642522569447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45984.642522569447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45984.642522569447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45984.642522569447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45984.642522569447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45984.642522569447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45984.642522569447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45984.642522569447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45984.642522569447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45984.642522569447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45984.642522569447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45984.642522569447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45984.642522569447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45984.642522569447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45984.642522569447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45984.642522569447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45984.642522569447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45984.642522569447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45984.642522569447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45984.642522569447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45984.642522569447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45984.642522569447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45984.642522569447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45984.642522569447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45984.642522569447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45984.642522569447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45984.642522569447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45984.642522569447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45984.642522569447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45984.642522569447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45984.642522569447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45984.642522569447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45984.642522569447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45984.642522569447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45984.642522569447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45984.642522569447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45984.642522569447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45984.642522569447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45984.642522569447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45984.642522569447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45984.642522569447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45984.642522569447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45984.642522569447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45984.642522569447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45984.642522569447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45984.642522569447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45984.642522569447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45984.642522569447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45984.642522569447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45984.642522569447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45984.642522569447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45984.642522569447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45984.642522569447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45984.642522569447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45984.642522569447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45984.642522569447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45984.642522569447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45984.642522569447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45984.642522569447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45984.642522569447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45984.642522569447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45984.642522569447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45984.642522569447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45984.642522569447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45984.642522569447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45984.642522569447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45984.642522569447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45984.642522569447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45984.642522569447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45984.642522569447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45984.642522569447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45984.642522569447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45984.642522569447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45984.642522569447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45984.642522569447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45984.642522569447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45984.642522569447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45984.642522569447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45984.642522569447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45984.642522569447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45984.642522569447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45984.642522569447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45984.642522569447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45984.642522569447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45984.642522569447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45984.642522569447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45984.642522569447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45984.642522569447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45984.642522569447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45984.642522569447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45984.642522569447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45984.642522569447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45984.642522569447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45984.642522569447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45984.642522569447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45984.642522569447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45984.642522569447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45984.642522569447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45984.642522569447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45984.642522569447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45984.642522569447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45984.642522569447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45984.642522569447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45984.642522569447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45984.642522569447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45984.642522569447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45984.642522569447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45984.642522569447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45984.642522569447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45984.642522569447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45984.642522569447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45984.642522569447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45984.642522569447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45984.642522569447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45984.642522569447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45984.642522569447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45984.642522569447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45984.642522569447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45984.642522569447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45984.642522569447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45984.642522569447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45984.642522569447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45984.642522569447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45984.642522569447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45984.642522569447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45984.642522569447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45984.642522569447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45984.642522569447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45984.642522569447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45984.642522569447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45984.642522569447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45984.642522569447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45984.642522569447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45984.642522569447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45984.642522569447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45984.642522569447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45984.642522569447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45984.642522569447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45984.642522569447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45984.642522569447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45984.642522569447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45984.642522569447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45984.642522569447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45984.642522569447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45984.642522569447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45984.642522569447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45984.642522569447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45984.642522569447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45984.642522569447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45984.642522569447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45984.642522569447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45984.642522569447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45984.642522569447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45984.642522569447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45984.642522569447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45984.642522569447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45984.642522569447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45984.642522569447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45984.642522569447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45984.642522569447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45984.642522569447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45984.642522569447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45984.642522569447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45984.642522569447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45984.642522569447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45984.642522569447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45984.642522569447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45984.642522569447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45984.642522569447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45984.642522569447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281.16180486110534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0.14940902777743759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8" ca="1" si="0">IFERROR(NOW()-F4,"")</f>
        <v>45984.642522453702</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8.0288657401979435E-2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45984.642522453702</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16463</v>
      </c>
      <c r="E7" s="94"/>
      <c r="F7" s="95"/>
      <c r="G7" s="96">
        <f t="shared" ca="1" si="0"/>
        <v>45984.642522453702</v>
      </c>
      <c r="H7" s="95">
        <v>45984.573553240742</v>
      </c>
      <c r="I7" s="113" t="str">
        <f>IFERROR(VLOOKUP(D7,DB!A:F,6,0),"")</f>
        <v>SCECO</v>
      </c>
      <c r="J7" s="113" t="str">
        <f>IFERROR(VLOOKUP(D7,DB!A:G,7,0),"")</f>
        <v>Dead</v>
      </c>
      <c r="K7" s="97" t="s">
        <v>39117</v>
      </c>
      <c r="L7" s="91" t="str">
        <f>IFERROR(VLOOKUP(D7,DB!A:I,9,0),"")</f>
        <v>Latis</v>
      </c>
    </row>
    <row r="8" spans="1:16" ht="15" customHeight="1">
      <c r="A8" s="113" t="s">
        <v>39111</v>
      </c>
      <c r="B8" s="113" t="str">
        <f>IFERROR(VLOOKUP(D8,DB!A:K,11,0),"")</f>
        <v>R4</v>
      </c>
      <c r="C8" s="93">
        <v>1</v>
      </c>
      <c r="D8" s="91" t="s">
        <v>29913</v>
      </c>
      <c r="E8" s="94"/>
      <c r="F8" s="95"/>
      <c r="G8" s="96">
        <f t="shared" ca="1" si="0"/>
        <v>45984.642522453702</v>
      </c>
      <c r="H8" s="95">
        <v>45984.575011574074</v>
      </c>
      <c r="I8" s="113" t="str">
        <f>IFERROR(VLOOKUP(D8,DB!A:F,6,0),"")</f>
        <v>SCECO</v>
      </c>
      <c r="J8" s="113" t="str">
        <f>IFERROR(VLOOKUP(D8,DB!A:G,7,0),"")</f>
        <v>Vandalized</v>
      </c>
      <c r="K8" s="97" t="s">
        <v>39118</v>
      </c>
      <c r="L8" s="91" t="str">
        <f>IFERROR(VLOOKUP(D8,DB!A:I,9,0),"")</f>
        <v>Latis</v>
      </c>
    </row>
    <row r="9" spans="1:16" ht="15" customHeight="1">
      <c r="A9" s="113"/>
      <c r="B9" s="113" t="str">
        <f>IFERROR(VLOOKUP(D9,DB!A:K,11,0),"")</f>
        <v/>
      </c>
      <c r="C9" s="93"/>
      <c r="D9" s="91"/>
      <c r="E9" s="94"/>
      <c r="F9" s="95"/>
      <c r="G9" s="96">
        <f t="shared" ca="1" si="0"/>
        <v>45984.642522453702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45984.642522453702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45984.642522453702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45984.642522453702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45984.642522453702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45984.642522453702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45984.642522453702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45984.642522453702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45984.642522453702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45984.642522453702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45984.642522453702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45984.642522453702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45984.642522453702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45984.642522453702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45984.642522453702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45984.642522453702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45984.642522453702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45984.642522453702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45984.642522453702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45984.642522453702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45984.642522453702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45984.642522453702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45984.642522453702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45984.642522453702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45984.642522453702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45984.642522453702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45984.642522453702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45984.642522453702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45984.642522453702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45984.642522453702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45984.642522453702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45984.642522453702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45984.642522453702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45984.642522453702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45984.642522453702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45984.642522453702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45984.642522453702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45984.642522453702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45984.642522453702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45984.642522453702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45984.642522453702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45984.642522453702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45984.642522453702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45984.642522453702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45984.642522453702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45984.642522453702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45984.642522453702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45984.642522453702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45984.642522453702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45984.642522453702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45984.642522453702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45984.642522453702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45984.642522453702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45984.642522453702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45984.642522453702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45984.642522453702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45984.642522453702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45984.642522453702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45984.642522453702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45984.642522453702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45984.642522453702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45984.642522453702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45984.642522453702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45984.642522453702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45984.642522453702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45984.642522453702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45984.642522453702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45984.642522453702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45984.642522453702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45984.642522453702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45984.642522453702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45984.642522453702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45984.642522453702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45984.642522453702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45984.642522453702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45984.642522453702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45984.642522453702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45984.642522453702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45984.642522453702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45984.642522453702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45984.642522453702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45984.642522453702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45984.642522453702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45984.642522453702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45984.642522453702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45984.642522453702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45984.642522453702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45984.642522453702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45984.642522453702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45984.642522453702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45984.642522453702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45984.642522453702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45984.642522453702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45984.642522453702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45984.642522453702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45984.642522453702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45984.642522453702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45984.642522453702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45984.642522453702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45984.642522453702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45984.642522453702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45984.642522453702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45984.642522453702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45984.642522453702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45984.642522453702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45984.642522453702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45984.642522453702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45984.642522453702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45984.642522453702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45984.642522453702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45984.642522453702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45984.642522453702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45984.642522453702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45984.642522453702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45984.642522453702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45984.642522453702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45984.642522453702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45984.642522453702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45984.642522453702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45984.642522453702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45984.642522453702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45984.642522453702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45984.642522453702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45984.642522453702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45984.642522453702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45984.642522453702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45984.642522453702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45984.642522453702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45984.642522453702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45984.642522453702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45984.642522453702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45984.642522453702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45984.642522453702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45984.642522453702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45984.642522453702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45984.642522453702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45984.642522453702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45984.642522453702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45984.642522453702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45984.642522453702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45984.642522453702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45984.642522453702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45984.642522453702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45984.642522453702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45984.642522453702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45984.642522453702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45984.642522453702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45984.642522453702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45984.642522453702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45984.642522453702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45984.642522453702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45984.642522453702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45984.642522453702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45984.642522453702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45984.642522453702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45984.642522453702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45984.642522453702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45984.642522453702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45984.642522453702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45984.642522453702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45984.642522453702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45984.642522453702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45984.642522453702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45984.642522453702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45984.642522453702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45984.642522453702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45984.642522453702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45984.642522453702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45984.642522453702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45984.642522453702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45984.642522453702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45984.642522453702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45984.642522453702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45984.642522453702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45984.642522453702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45984.642522453702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45984.642522453702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45984.642522453702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45984.642522453702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45984.642522453702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45984.642522453702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45984.642522453702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45984.642522453702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45984.642522453702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45984.642522453702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45984.642522453702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45984.642522453702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45984.642522453702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45984.642522453702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45984.642522453702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45984.642522453702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45984.642522453702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45984.642522453702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45984.642522453702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45984.642522453702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45984.642522453702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45984.642522453702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45984.642522453702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45984.642522453702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45984.642522453702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45984.642522453702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45984.642522453702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45984.642522453702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45984.642522453702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45984.642522453702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45984.642522453702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45984.642522453702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45984.642522453702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45984.642522453702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45984.642522453702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45984.642522453702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45984.642522453702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45984.642522453702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45984.642522453702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45984.642522453702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45984.642522453702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45984.642522453702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45984.642522453702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45984.642522453702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45984.642522453702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45984.642522453702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45984.642522453702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45984.642522453702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45984.642522453702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45984.642522453702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45984.642522453702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45984.642522453702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45984.642522453702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45984.642522453702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45984.642522453702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45984.642522453702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45984.642522453702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45984.642522453702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45984.642522453702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45984.642522453702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45984.642522453702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45984.642522453702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45984.642522453702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45984.642522453702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45984.642522453702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45984.642522453702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45984.642522453702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45984.642522453702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45984.642522453702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45984.642522453702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45984.642522453702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45984.642522453702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45984.642522453702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45984.642522453702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45984.642522453702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45984.642522453702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45984.642522453702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45984.642522453702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45984.642522453702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45984.642522453702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45984.642522453702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45984.642522453702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45984.642522453702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45984.642522453702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45984.642522453702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45984.642522453702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45984.642522453702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45984.642522453702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45984.642522453702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45984.642522453702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45984.642522453702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45984.642522453702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45984.642522453702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45984.642522453702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45984.642522453702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45984.642522453702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45984.642522453702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45984.642522453702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45984.642522453702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45984.642522453702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45984.642522453702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45984.642522453702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45984.642522453702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45984.642522453702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45984.642522453702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45984.642522453702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45984.642522453702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45984.642522453702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45984.642522453702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45984.642522453702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45984.642522453702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45984.642522453702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45984.642522453702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45984.642522453702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45984.642522453702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45984.642522453702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45984.642522453702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45984.642522453702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45984.642522453702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45984.642522453702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45984.642522453702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45984.642522453702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45984.642522453702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45984.642522453702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45984.642522453702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45984.642522453702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45984.642522453702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45984.642522453702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45984.642522453702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45984.642522453702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45984.642522453702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45984.642522453702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45984.642522453702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45984.642522453702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45984.642522453702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45984.642522453702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45984.642522453702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45984.642522453702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45984.642522453702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45984.642522453702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45984.642522453702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45984.642522453702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45984.642522453702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45984.642522453702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45984.642522453702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45984.642522453702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45984.642522453702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45984.642522453702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45984.642522453702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45984.642522453702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45984.642522453702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45984.642522453702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45984.642522453702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45984.642522453702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45984.642522453702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45984.642522453702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45984.642522453702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45984.642522453702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45984.642522453702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45984.642522453702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45984.642522453702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45984.642522453702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45984.642522453702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45984.642522453702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45984.642522453702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45984.642522453702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45984.642522453702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45984.642522453702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45984.642522453702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45984.642522453702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45984.642522453702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45984.642522453702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45984.642522453702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45984.642522453702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45984.642522453702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45984.642522453702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45984.642522453702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45984.642522453702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45984.642522453702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45984.642522453702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45984.642522453702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45984.642522453702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45984.642522453702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45984.642522453702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45984.642522453702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14" ca="1" si="6">IFERROR(NOW()-F369,"")</f>
        <v>45984.642522453702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45984.642522453702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45984.642522453702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45984.642522453702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45984.642522453702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45984.642522453702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45984.642522453702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45984.642522453702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45984.642522453702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45984.642522453702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45984.642522453702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45984.642522453702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45984.642522453702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45984.642522453702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45984.642522453702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45984.642522453702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45984.642522453702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45984.642522453702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45984.642522453702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45984.642522453702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45984.642522453702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45984.642522453702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45984.642522453702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45984.642522453702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45984.642522453702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45984.642522453702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45984.642522453702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45984.642522453702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45984.642522453702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45984.642522453702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45984.642522453702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45984.642522453702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45984.642522453702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45984.642522453702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45984.642522453702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45984.642522453702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45984.642522453702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45984.642522453702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45984.642522453702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45984.642522453702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45984.642522453702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45984.642522453702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45984.642522453702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45984.642522453702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45984.642522453702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45984.642522453702</v>
      </c>
      <c r="H414" s="95"/>
      <c r="I414" s="113" t="str">
        <f>IFERROR(VLOOKUP(D414,DB!A:F,6,0),"")</f>
        <v/>
      </c>
      <c r="J414" s="113" t="str">
        <f>IFERROR(VLOOKUP(D414,DB!A:G,7,0),"")</f>
        <v/>
      </c>
      <c r="K414" s="97"/>
      <c r="L414" s="91" t="str">
        <f>IFERROR(VLOOKUP(D414,DB!A:I,9,0),"")</f>
        <v/>
      </c>
    </row>
  </sheetData>
  <dataValidations count="2">
    <dataValidation allowBlank="1" showInputMessage="1" showErrorMessage="1" sqref="E1" xr:uid="{A4F81451-56CC-4543-9497-104C4E44EE4B}"/>
    <dataValidation type="list" allowBlank="1" showInputMessage="1" showErrorMessage="1" sqref="E2:E4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92.810462384259154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58.453645254630828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35.98141145833506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3.2692238425879623</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0.11064745370094897</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
      </c>
      <c r="C7" s="109">
        <v>3</v>
      </c>
      <c r="D7" s="109" t="s">
        <v>39131</v>
      </c>
      <c r="E7" s="109" t="s">
        <v>39100</v>
      </c>
      <c r="F7" s="122"/>
      <c r="G7" s="111">
        <f ca="1">IFERROR(NOW()-F7,"")</f>
        <v>45984.642522453702</v>
      </c>
      <c r="H7" s="122">
        <v>45984.55636574074</v>
      </c>
      <c r="I7" s="109" t="str">
        <f>IFERROR(VLOOKUP(D7,DB!A:F,6,0),"")</f>
        <v/>
      </c>
      <c r="J7" s="109" t="str">
        <f>IFERROR(VLOOKUP(D7,DB!A:G,7,0),"")</f>
        <v/>
      </c>
      <c r="K7" s="109" t="s">
        <v>39132</v>
      </c>
      <c r="L7" s="109" t="str">
        <f>IFERROR(VLOOKUP(D7,DB!A:I,9,0),"")</f>
        <v/>
      </c>
    </row>
    <row r="8" spans="1:13">
      <c r="A8" s="109"/>
      <c r="B8" s="109" t="str">
        <f>IFERROR(VLOOKUP(D8,DB!A:K,11,0),"")</f>
        <v/>
      </c>
      <c r="C8" s="109"/>
      <c r="D8" s="109"/>
      <c r="E8" s="109"/>
      <c r="F8" s="109"/>
      <c r="G8" s="111">
        <f ca="1">IFERROR(NOW()-F8,"")</f>
        <v>45984.642522453702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45984.642522453702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45984.642522453702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45984.642522453702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45984.642522453702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45984.642522453702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45984.642522453702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45984.642522453702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45984.642522453702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45984.642522453702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45984.642522453702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45984.642522453702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45984.642522453702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45984.642522453702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45984.642522453702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45984.642522453702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45984.642522453702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45984.642522453702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45984.642522453702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45984.642522453702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45984.642522453702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45984.642522453702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45984.642522453702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45984.642522453702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45984.642522453702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45984.642522453702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45984.642522453702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45984.642522453702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45984.642522453702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45984.642522453702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45984.642522453702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45984.642522453702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45984.642522453702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45984.642522453702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45984.642522453702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45984.642522453702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45984.642522453702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45984.642522453702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45984.642522453702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45984.642522453702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45984.642522453702</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45984.642522453702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45984.642522453702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45984.642522453702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45984.642522453702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45984.642522453702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45984.642522453702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45984.642522453702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45984.642522453702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45984.642522453702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45984.642522453702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45984.642522453702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45984.642522453702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45984.642522453702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45984.642522453702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45984.642522453702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45984.642522453702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45984.642522453702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45984.642522453702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45984.642522453702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45984.642522453702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45984.642522453702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45984.642522453702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45984.642522453702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45984.642522453702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45984.642522453702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45984.642522453702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45984.642522453702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45984.642522453702</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45984.642522453702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45984.642522453702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45984.642522453702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45984.642522453702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45984.642522453702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45984.642522453702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45984.642522453702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45984.642522453702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45984.642522453702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45984.642522453702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45984.642522453702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45984.642522453702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45984.642522453702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45984.642522453702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45984.642522453702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45984.642522453702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45984.642522453702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45984.642522453702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45984.642522453702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45984.642522453702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45984.642522453702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45984.642522453702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45984.642522453702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45984.642522453702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45984.642522453702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45984.642522453702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45984.642522453702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45984.642522453702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45984.642522453702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45984.642522453702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45984.642522453702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45984.642522453702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45984.642522453702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45984.642522453702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45984.642522453702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45984.642522453702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45984.642522453702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45984.642522453702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45984.642522453702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45984.642522453702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45984.642522453702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45984.642522453702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45984.642522453702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45984.642522453702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