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494" documentId="120_S{2AC9BD13-BADA-5192-A53E-5A8FF88502F6}" xr6:coauthVersionLast="47" xr6:coauthVersionMax="47" xr10:uidLastSave="{061D4D81-2F72-404F-9568-C5AB73A5CE55}"/>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6" i="5"/>
  <c r="G7" i="5"/>
  <c r="G8" i="5"/>
  <c r="G9" i="5"/>
  <c r="G10" i="5"/>
  <c r="G11" i="5"/>
  <c r="G12" i="5"/>
  <c r="G13" i="5"/>
  <c r="G14"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<sst xmlns="http://schemas.openxmlformats.org/spreadsheetml/2006/main" count="180269" uniqueCount="39119">
  <si>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</si>
  <si>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</si>
  <si>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</si>
  <si>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</si>
  <si>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</si>
  <si>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</si>
  <si>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</si>
  <si>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</si>
  <si>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</si>
  <si>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</si>
  <si>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</si>
  <si>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</si>
  <si>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</si>
  <si>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</si>
  <si>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</si>
  <si>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</si>
  <si>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</si>
  <si>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</si>
  <si>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</si>
  <si>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</si>
  <si>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</si>
  <si>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</si>
  <si>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</si>
  <si>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</si>
  <si>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</si>
  <si>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</si>
  <si>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</si>
  <si>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</si>
  <si>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</si>
  <si>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</si>
  <si>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</si>
  <si>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</si>
  <si>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</si>
  <si>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</si>
  <si>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</si>
  <si>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</si>
  <si>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</si>
  <si>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</si>
  <si>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</si>
  <si>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</si>
  <si>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</si>
  <si>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</si>
  <si>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</si>
  <si>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</si>
  <si>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</si>
  <si>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</si>
  <si>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</si>
  <si>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</si>
  <si>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</si>
  <si>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</si>
  <si>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</si>
  <si>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</si>
  <si>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</si>
  <si>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</si>
  <si>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</si>
  <si>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</si>
  <si>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</si>
  <si>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</si>
  <si>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</si>
  <si>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</si>
  <si>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</si>
  <si>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</si>
  <si>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</si>
  <si>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</si>
  <si>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</si>
  <si>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</si>
  <si>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</si>
  <si>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</si>
  <si>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</si>
  <si>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</si>
  <si>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</si>
  <si>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</si>
  <si>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</si>
  <si>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</si>
  <si>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</si>
  <si>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</si>
  <si>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</si>
  <si>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</si>
  <si>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</si>
  <si>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</si>
  <si>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</si>
  <si>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</si>
  <si>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</si>
  <si>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</si>
  <si>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</si>
  <si>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</si>
  <si>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</si>
  <si>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</si>
  <si>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</si>
  <si>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</si>
  <si>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</si>
  <si>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</si>
  <si>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</si>
  <si>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</si>
  <si>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</si>
  <si>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</si>
  <si>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</si>
  <si>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</si>
  <si>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</si>
  <si>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</si>
  <si>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</si>
  <si>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</si>
  <si>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</si>
  <si>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</si>
  <si>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</si>
  <si>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</si>
  <si>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</si>
  <si>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</si>
  <si>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</si>
  <si>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</si>
  <si>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</si>
  <si>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</si>
  <si>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</si>
  <si>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</si>
  <si>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</si>
  <si>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</si>
  <si>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</si>
  <si>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</si>
  <si>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</si>
  <si>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</si>
  <si>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</si>
  <si>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</si>
  <si>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</si>
  <si>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</si>
  <si>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</si>
  <si>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</si>
  <si>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</si>
  <si>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</si>
  <si>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</si>
  <si>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</si>
  <si>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</si>
  <si>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</si>
  <si>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</si>
  <si>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</si>
  <si>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</si>
  <si>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</si>
  <si>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</si>
  <si>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</si>
  <si>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</si>
  <si>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</si>
  <si>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</si>
  <si>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</si>
  <si>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</si>
  <si>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</si>
  <si>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</si>
  <si>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</si>
  <si>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</si>
  <si>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</si>
  <si>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</si>
  <si>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</si>
  <si>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</si>
  <si>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</si>
  <si>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</si>
  <si>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</si>
  <si>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</si>
  <si>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</si>
  <si>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</si>
  <si>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</si>
  <si>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</si>
  <si>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</si>
  <si>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</si>
  <si>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</si>
  <si>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</si>
  <si>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</si>
  <si>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</si>
  <si>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</si>
  <si>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</si>
  <si>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</si>
  <si>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</si>
  <si>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</si>
  <si>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</si>
  <si>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</si>
  <si>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</si>
  <si>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</si>
  <si>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</si>
  <si>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</si>
  <si>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</si>
  <si>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</si>
  <si>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</si>
  <si>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</si>
  <si>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</si>
  <si>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</si>
  <si>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</si>
  <si>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</si>
  <si>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</si>
  <si>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</si>
  <si>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</si>
  <si>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</si>
  <si>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</si>
  <si>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</si>
  <si>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</si>
  <si>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</si>
  <si>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</si>
  <si>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</si>
  <si>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</si>
  <si>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</si>
  <si>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</si>
  <si>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</si>
  <si>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</si>
  <si>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</si>
  <si>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</si>
  <si>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</si>
  <si>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</si>
  <si>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</si>
  <si>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</si>
  <si>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</si>
  <si>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</si>
  <si>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</si>
  <si>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</si>
  <si>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</si>
  <si>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</si>
  <si>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</si>
  <si>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</si>
  <si>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</si>
  <si>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</si>
  <si>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</si>
  <si>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</si>
  <si>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</si>
  <si>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</si>
  <si>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</si>
  <si>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</si>
  <si>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</si>
  <si>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</si>
  <si>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</si>
  <si>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</si>
  <si>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</si>
  <si>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</si>
  <si>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</si>
  <si>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</si>
  <si>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</si>
  <si>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</si>
  <si>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</si>
  <si>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</si>
  <si>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</si>
  <si>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</si>
  <si>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</si>
  <si>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</si>
  <si>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</si>
  <si>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</si>
  <si>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</si>
  <si>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</si>
  <si>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</si>
  <si>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</si>
  <si>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</si>
  <si>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</si>
  <si>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</si>
  <si>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</si>
  <si>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</si>
  <si>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</si>
  <si>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</si>
  <si>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</si>
  <si>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</si>
  <si>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</si>
  <si>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</si>
  <si>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</si>
  <si>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</si>
  <si>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</si>
  <si>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</si>
  <si>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</si>
  <si>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</si>
  <si>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</si>
  <si>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</si>
  <si>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</si>
  <si>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</si>
  <si>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</si>
  <si>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</si>
  <si>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</si>
  <si>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</si>
  <si>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</si>
  <si>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</si>
  <si>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</si>
  <si>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</si>
  <si>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</si>
  <si>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</si>
  <si>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</si>
  <si>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</si>
  <si>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</si>
  <si>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</si>
  <si>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</si>
  <si>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</si>
  <si>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</si>
  <si>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</si>
  <si>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</si>
  <si>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</si>
  <si>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</si>
  <si>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</si>
  <si>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</si>
  <si>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</si>
  <si>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</si>
  <si>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</si>
  <si>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</si>
  <si>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</si>
  <si>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</si>
  <si>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</si>
  <si>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</si>
  <si>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</si>
  <si>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</si>
  <si>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</si>
  <si>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</si>
  <si>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</si>
  <si>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</si>
  <si>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</si>
  <si>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</si>
  <si>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</si>
  <si>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</si>
  <si>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</si>
  <si>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</si>
  <si>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</si>
  <si>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</si>
  <si>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</si>
  <si>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</si>
  <si>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</si>
  <si>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</si>
  <si>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</si>
  <si>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</si>
  <si>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</si>
  <si>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</si>
  <si>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</si>
  <si>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</si>
  <si>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</si>
  <si>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</si>
  <si>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</si>
  <si>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</si>
  <si>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</si>
  <si>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</si>
  <si>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</si>
  <si>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</si>
  <si>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</si>
  <si>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</si>
  <si>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</si>
  <si>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</si>
  <si>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</si>
  <si>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</si>
  <si>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</si>
  <si>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</si>
  <si>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</si>
  <si>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</si>
  <si>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</si>
  <si>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</si>
  <si>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</si>
  <si>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</si>
  <si>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</si>
  <si>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</si>
  <si>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</si>
  <si>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</si>
  <si>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</si>
  <si>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</si>
  <si>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</si>
  <si>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</si>
  <si>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</si>
  <si>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</si>
  <si>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</si>
  <si>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</si>
  <si>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</si>
  <si>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</si>
  <si>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</si>
  <si>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</si>
  <si>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</si>
  <si>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</si>
  <si>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</si>
  <si>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</si>
  <si>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</si>
  <si>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</si>
  <si>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</si>
  <si>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</si>
  <si>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</si>
  <si>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</si>
  <si>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</si>
  <si>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</si>
  <si>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</si>
  <si>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</si>
  <si>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</si>
  <si>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</si>
  <si>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</si>
  <si>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</si>
  <si>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</si>
  <si>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</si>
  <si>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</si>
  <si>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</si>
  <si>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</si>
  <si>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</si>
  <si>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</si>
  <si>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</si>
  <si>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</si>
  <si>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</si>
  <si>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</si>
  <si>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</si>
  <si>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</si>
  <si>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</si>
  <si>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</si>
  <si>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</si>
  <si>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</si>
  <si>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</si>
  <si>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</si>
  <si>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</si>
  <si>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</si>
  <si>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</si>
  <si>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</si>
  <si>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</si>
  <si>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</si>
  <si>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</si>
  <si>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</si>
  <si>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</si>
  <si>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</si>
  <si>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</si>
  <si>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</si>
  <si>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</si>
  <si>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</si>
  <si>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</si>
  <si>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</si>
  <si>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</si>
  <si>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</si>
  <si>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</si>
  <si>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</si>
  <si>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</si>
  <si>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</si>
  <si>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</si>
  <si>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</si>
  <si>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</si>
  <si>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</si>
  <si>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</si>
  <si>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</si>
  <si>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</si>
  <si>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</si>
  <si>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</si>
  <si>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</si>
  <si>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</si>
  <si>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</si>
  <si>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</si>
  <si>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</si>
  <si>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</si>
  <si>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</si>
  <si>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</si>
  <si>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</si>
  <si>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</si>
  <si>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</si>
  <si>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</si>
  <si>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</si>
  <si>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</si>
  <si>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</si>
  <si>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</si>
  <si>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</si>
  <si>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</si>
  <si>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</si>
  <si>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</si>
  <si>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</si>
  <si>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</si>
  <si>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</si>
  <si>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</si>
  <si>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</si>
  <si>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</si>
  <si>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</si>
  <si>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</si>
  <si>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</si>
  <si>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</si>
  <si>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</si>
  <si>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</si>
  <si>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</si>
  <si>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</si>
  <si>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</si>
  <si>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</si>
  <si>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</si>
  <si>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</si>
  <si>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</si>
  <si>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</si>
  <si>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</si>
  <si>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</si>
  <si>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</si>
  <si>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</si>
  <si>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</si>
  <si>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</si>
  <si>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</si>
  <si>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</si>
  <si>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</si>
  <si>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</si>
  <si>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</si>
  <si>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</si>
  <si>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</si>
  <si>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</si>
  <si>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</si>
  <si>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</si>
  <si>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</si>
  <si>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</si>
  <si>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</si>
  <si>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</si>
  <si>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</si>
  <si>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</si>
  <si>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</si>
  <si>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</si>
  <si>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</si>
  <si>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</si>
  <si>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</si>
  <si>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</si>
  <si>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</si>
  <si>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</si>
  <si>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</si>
  <si>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</si>
  <si>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</si>
  <si>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</si>
  <si>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</si>
  <si>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</si>
  <si>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</si>
  <si>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</si>
  <si>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</si>
  <si>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</si>
  <si>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</si>
  <si>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</si>
  <si>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</si>
  <si>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</si>
  <si>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</si>
  <si>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</si>
  <si>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</si>
  <si>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</si>
  <si>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</si>
  <si>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</si>
  <si>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</si>
  <si>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</si>
  <si>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</si>
  <si>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</si>
  <si>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</si>
  <si>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</si>
  <si>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</si>
  <si>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</si>
  <si>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</si>
  <si>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</si>
  <si>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</si>
  <si>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</si>
  <si>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</si>
  <si>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</si>
  <si>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</si>
  <si>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</si>
  <si>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</si>
  <si>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</si>
  <si>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</si>
  <si>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</si>
  <si>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</si>
  <si>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</si>
  <si>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</si>
  <si>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</si>
  <si>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</si>
  <si>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</si>
  <si>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</si>
  <si>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</si>
  <si>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</si>
  <si>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</si>
  <si>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</si>
  <si>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</si>
  <si>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</si>
  <si>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</si>
  <si>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</si>
  <si>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</si>
  <si>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</si>
  <si>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</si>
  <si>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</si>
  <si>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</si>
  <si>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</si>
  <si>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</si>
  <si>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</si>
  <si>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</si>
  <si>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</si>
  <si>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</si>
  <si>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</si>
  <si>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</si>
  <si>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</si>
  <si>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</si>
  <si>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</si>
  <si>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</si>
  <si>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</si>
  <si>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</si>
  <si>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</si>
  <si>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</si>
  <si>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</si>
  <si>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</si>
  <si>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</si>
  <si>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</si>
  <si>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</si>
  <si>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</si>
  <si>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</si>
  <si>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</si>
  <si>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</si>
  <si>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</si>
  <si>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</si>
  <si>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</si>
  <si>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</si>
  <si>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</si>
  <si>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</si>
  <si>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</si>
  <si>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</si>
  <si>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</si>
  <si>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</si>
  <si>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</si>
  <si>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</si>
  <si>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</si>
  <si>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</si>
  <si>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</si>
  <si>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</si>
  <si>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</si>
  <si>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</si>
  <si>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</si>
  <si>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</si>
  <si>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</si>
  <si>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</si>
  <si>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</si>
  <si>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</si>
  <si>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</si>
  <si>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</si>
  <si>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</si>
  <si>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</si>
  <si>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</si>
  <si>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</si>
  <si>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</si>
  <si>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</si>
  <si>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</si>
  <si>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</si>
  <si>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</si>
  <si>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</si>
  <si>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</si>
  <si>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</si>
  <si>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</si>
  <si>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</si>
  <si>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</si>
  <si>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</si>
  <si>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</si>
  <si>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</si>
  <si>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</si>
  <si>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</si>
  <si>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</si>
  <si>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</si>
  <si>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</si>
  <si>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</si>
  <si>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</si>
  <si>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</si>
  <si>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</si>
  <si>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</si>
  <si>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</si>
  <si>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</si>
  <si>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</si>
  <si>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</si>
  <si>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</si>
  <si>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</si>
  <si>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</si>
  <si>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</si>
  <si>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</si>
  <si>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</si>
  <si>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</si>
  <si>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</si>
  <si>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</si>
  <si>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</si>
  <si>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</si>
  <si>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</si>
  <si>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</si>
  <si>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</si>
  <si>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</si>
  <si>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</si>
  <si>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</si>
  <si>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</si>
  <si>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</si>
  <si>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</si>
  <si>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</si>
  <si>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</si>
  <si>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</si>
  <si>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</si>
  <si>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</si>
  <si>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</si>
  <si>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</si>
  <si>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</si>
  <si>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</si>
  <si>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</si>
  <si>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</si>
  <si>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</si>
  <si>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</si>
  <si>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</si>
  <si>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</si>
  <si>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</si>
  <si>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</si>
  <si>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</si>
  <si>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</si>
  <si>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</si>
  <si>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</si>
  <si>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</si>
  <si>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</si>
  <si>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</si>
  <si>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</si>
  <si>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</si>
  <si>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</si>
  <si>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</si>
  <si>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</si>
  <si>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</si>
  <si>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</si>
  <si>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</si>
  <si>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</si>
  <si>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</si>
  <si>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</si>
  <si>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</si>
  <si>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</si>
  <si>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</si>
  <si>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</si>
  <si>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</si>
  <si>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</si>
  <si>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</si>
  <si>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</si>
  <si>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</si>
  <si>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</si>
  <si>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</si>
  <si>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</si>
  <si>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</si>
  <si>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</si>
  <si>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</si>
  <si>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</si>
  <si>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</si>
  <si>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</si>
  <si>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</si>
  <si>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</si>
  <si>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</si>
  <si>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</si>
  <si>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</si>
  <si>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</si>
  <si>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</si>
  <si>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</si>
  <si>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</si>
  <si>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</si>
  <si>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</si>
  <si>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</si>
  <si>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</si>
  <si>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</si>
  <si>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</si>
  <si>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</si>
  <si>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</si>
  <si>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</si>
  <si>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</si>
  <si>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</si>
  <si>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</si>
  <si>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</si>
  <si>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</si>
  <si>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</si>
  <si>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</si>
  <si>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</si>
  <si>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</si>
  <si>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</si>
  <si>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</si>
  <si>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</si>
  <si>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</si>
  <si>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</si>
  <si>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</si>
  <si>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</si>
  <si>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</si>
  <si>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</si>
  <si>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</si>
  <si>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</si>
  <si>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</si>
  <si>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</si>
  <si>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</si>
  <si>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</si>
  <si>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</si>
  <si>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</si>
  <si>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</si>
  <si>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</si>
  <si>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</si>
  <si>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</si>
  <si>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</si>
  <si>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</si>
  <si>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</si>
  <si>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</si>
  <si>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</si>
  <si>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</si>
  <si>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</si>
  <si>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</si>
  <si>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</si>
  <si>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</si>
  <si>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</si>
  <si>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</si>
  <si>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</si>
  <si>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</si>
  <si>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</si>
  <si>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</si>
  <si>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</si>
  <si>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</si>
  <si>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</si>
  <si>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</si>
  <si>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</si>
  <si>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</si>
  <si>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</si>
  <si>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</si>
  <si>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</si>
  <si>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</si>
  <si>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</si>
  <si>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</si>
  <si>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</si>
  <si>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</si>
  <si>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</si>
  <si>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</si>
  <si>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</si>
  <si>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</si>
  <si>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</si>
  <si>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</si>
  <si>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</si>
  <si>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</si>
  <si>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</si>
  <si>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</si>
  <si>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</si>
  <si>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</si>
  <si>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</si>
  <si>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</si>
  <si>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</si>
  <si>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</si>
  <si>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</si>
  <si>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</si>
  <si>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</si>
  <si>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</si>
  <si>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</si>
  <si>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</si>
  <si>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</si>
  <si>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</si>
  <si>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</si>
  <si>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</si>
  <si>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</si>
  <si>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</si>
  <si>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</si>
  <si>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</si>
  <si>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</si>
  <si>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</si>
  <si>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</si>
  <si>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</si>
  <si>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</si>
  <si>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</si>
  <si>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</si>
  <si>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</si>
  <si>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</si>
  <si>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</si>
  <si>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</si>
  <si>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</si>
  <si>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</si>
  <si>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</si>
  <si>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</si>
  <si>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</si>
  <si>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</si>
  <si>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</si>
  <si>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</si>
  <si>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</si>
  <si>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</si>
  <si>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</si>
  <si>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</si>
  <si>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</si>
  <si>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</si>
  <si>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</si>
  <si>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</si>
  <si>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</si>
  <si>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</si>
  <si>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</si>
  <si>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</si>
  <si>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</si>
  <si>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</si>
  <si>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</si>
  <si>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</si>
  <si>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</si>
  <si>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</si>
  <si>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</si>
  <si>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</si>
  <si>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</si>
  <si>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</si>
  <si>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</si>
  <si>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</si>
  <si>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</si>
  <si>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</si>
  <si>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</si>
  <si>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</si>
  <si>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</si>
  <si>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</si>
  <si>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</si>
  <si>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</si>
  <si>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</si>
  <si>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</si>
  <si>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</si>
  <si>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</si>
  <si>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</si>
  <si>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</si>
  <si>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</si>
  <si>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</si>
  <si>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</si>
  <si>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</si>
  <si>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</si>
  <si>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</si>
  <si>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</si>
  <si>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</si>
  <si>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</si>
  <si>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</si>
  <si>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</si>
  <si>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</si>
  <si>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</si>
  <si>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</si>
  <si>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</si>
  <si>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</si>
  <si>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</si>
  <si>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</si>
  <si>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</si>
  <si>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</si>
  <si>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</si>
  <si>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</si>
  <si>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</si>
  <si>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</si>
  <si>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</si>
  <si>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</si>
  <si>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</si>
  <si>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</si>
  <si>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</si>
  <si>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</si>
  <si>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</si>
  <si>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</si>
  <si>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</si>
  <si>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</si>
  <si>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</si>
  <si>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</si>
  <si>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</si>
  <si>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</si>
  <si>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</si>
  <si>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</si>
  <si>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</si>
  <si>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</si>
  <si>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</si>
  <si>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</si>
  <si>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</si>
  <si>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</si>
  <si>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</si>
  <si>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</si>
  <si>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</si>
  <si>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</si>
  <si>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</si>
  <si>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</si>
  <si>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</si>
  <si>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</si>
  <si>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</si>
  <si>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</si>
  <si>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</si>
  <si>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</si>
  <si>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</si>
  <si>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</si>
  <si>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</si>
  <si>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</si>
  <si>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</si>
  <si>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</si>
  <si>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</si>
  <si>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</si>
  <si>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</si>
  <si>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</si>
  <si>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</si>
  <si>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</si>
  <si>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</si>
  <si>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</si>
  <si>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</si>
  <si>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</si>
  <si>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</si>
  <si>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</si>
  <si>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</si>
  <si>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</si>
  <si>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</si>
  <si>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</si>
  <si>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</si>
  <si>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</si>
  <si>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</si>
  <si>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</si>
  <si>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</si>
  <si>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</si>
  <si>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</si>
  <si>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</si>
  <si>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</si>
  <si>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</si>
  <si>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</si>
  <si>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</si>
  <si>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</si>
  <si>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</si>
  <si>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</si>
  <si>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</si>
  <si>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</si>
  <si>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</si>
  <si>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</si>
  <si>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</si>
  <si>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</si>
  <si>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</si>
  <si>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</si>
  <si>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</si>
  <si>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</si>
  <si>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</si>
  <si>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</si>
  <si>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</si>
  <si>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</si>
  <si>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</si>
  <si>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</si>
  <si>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</si>
  <si>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</si>
  <si>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</si>
  <si>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</si>
  <si>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</si>
  <si>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</si>
  <si>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</si>
  <si>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</si>
  <si>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</si>
  <si>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</si>
  <si>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</si>
  <si>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</si>
  <si>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</si>
  <si>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</si>
  <si>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</si>
  <si>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</si>
  <si>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</si>
  <si>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</si>
  <si>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</si>
  <si>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</si>
  <si>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</si>
  <si>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</si>
  <si>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</si>
  <si>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</si>
  <si>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</si>
  <si>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</si>
  <si>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</si>
  <si>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</si>
  <si>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</si>
  <si>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</si>
  <si>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</si>
  <si>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</si>
  <si>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</si>
  <si>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</si>
  <si>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</si>
  <si>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</si>
  <si>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</si>
  <si>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</si>
  <si>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</si>
  <si>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</si>
  <si>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</si>
  <si>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</si>
  <si>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</si>
  <si>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</si>
  <si>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</si>
  <si>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</si>
  <si>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</si>
  <si>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</si>
  <si>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</si>
  <si>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</si>
  <si>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</si>
  <si>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</si>
  <si>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</si>
  <si>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</si>
  <si>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</si>
  <si>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</si>
  <si>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</si>
  <si>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</si>
  <si>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</si>
  <si>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</si>
  <si>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</si>
  <si>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</si>
  <si>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</si>
  <si>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</si>
  <si>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</si>
  <si>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</si>
  <si>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</si>
  <si>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</si>
  <si>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</si>
  <si>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</si>
  <si>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</si>
  <si>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</si>
  <si>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</si>
  <si>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</si>
  <si>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</si>
  <si>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</si>
  <si>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</si>
  <si>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</si>
  <si>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</si>
  <si>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</si>
  <si>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</si>
  <si>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</si>
  <si>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</si>
  <si>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</si>
  <si>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</si>
  <si>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</si>
  <si>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</si>
  <si>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</si>
  <si>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</si>
  <si>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</si>
  <si>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</si>
  <si>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</si>
  <si>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</si>
  <si>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</si>
  <si>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</si>
  <si>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</si>
  <si>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</si>
  <si>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</si>
  <si>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</si>
  <si>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</si>
  <si>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</si>
  <si>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</si>
  <si>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</si>
  <si>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</si>
  <si>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</si>
  <si>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</si>
  <si>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</si>
  <si>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</si>
  <si>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</si>
  <si>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</si>
  <si>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</si>
  <si>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</si>
  <si>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</si>
  <si>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</si>
  <si>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</si>
  <si>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</si>
  <si>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</si>
  <si>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</si>
  <si>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</si>
  <si>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</si>
  <si>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</si>
  <si>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</si>
  <si>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</si>
  <si>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</si>
  <si>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</si>
  <si>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</si>
  <si>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</si>
  <si>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</si>
  <si>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</si>
  <si>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</si>
  <si>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</si>
  <si>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</si>
  <si>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</si>
  <si>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</si>
  <si>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</si>
  <si>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</si>
  <si>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</si>
  <si>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</si>
  <si>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</si>
  <si>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</si>
  <si>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</si>
  <si>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</si>
  <si>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</si>
  <si>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</si>
  <si>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</si>
  <si>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</si>
  <si>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</si>
  <si>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</si>
  <si>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</si>
  <si>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</si>
  <si>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</si>
  <si>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</si>
  <si>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</si>
  <si>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</si>
  <si>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</si>
  <si>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</si>
  <si>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</si>
  <si>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</si>
  <si>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</si>
  <si>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</si>
  <si>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</si>
  <si>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</si>
  <si>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</si>
  <si>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</si>
  <si>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</si>
  <si>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</si>
  <si>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</si>
  <si>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</si>
  <si>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</si>
  <si>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</si>
  <si>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</si>
  <si>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</si>
  <si>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</si>
  <si>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</si>
  <si>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</si>
  <si>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</si>
  <si>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</si>
  <si>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</si>
  <si>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</si>
  <si>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</si>
  <si>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</si>
  <si>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</si>
  <si>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</si>
  <si>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</si>
  <si>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</si>
  <si>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</si>
  <si>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</si>
  <si>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</si>
  <si>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</si>
  <si>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</si>
  <si>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</si>
  <si>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</si>
  <si>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</si>
  <si>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</si>
  <si>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</si>
  <si>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</si>
  <si>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</si>
  <si>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</si>
  <si>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</si>
  <si>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</si>
  <si>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</si>
  <si>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</si>
  <si>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</si>
  <si>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</si>
  <si>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</si>
  <si>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</si>
  <si>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</si>
  <si>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</si>
  <si>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</si>
  <si>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</si>
  <si>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</si>
  <si>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</si>
  <si>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</si>
  <si>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</si>
  <si>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</si>
  <si>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</si>
  <si>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</si>
  <si>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</si>
  <si>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</si>
  <si>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</si>
  <si>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</si>
  <si>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</si>
  <si>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</si>
  <si>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</si>
  <si>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</si>
  <si>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</si>
  <si>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</si>
  <si>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</si>
  <si>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</si>
  <si>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</si>
  <si>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</si>
  <si>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</si>
  <si>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</si>
  <si>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</si>
  <si>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</si>
  <si>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</si>
  <si>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</si>
  <si>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</si>
  <si>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</si>
  <si>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</si>
  <si>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</si>
  <si>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</si>
  <si>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</si>
  <si>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</si>
  <si>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</si>
  <si>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</si>
  <si>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</si>
  <si>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</si>
  <si>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</si>
  <si>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</si>
  <si>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</si>
  <si>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</si>
  <si>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</si>
  <si>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</si>
  <si>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</si>
  <si>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</si>
  <si>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</si>
  <si>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</si>
  <si>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</si>
  <si>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</si>
  <si>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</si>
  <si>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</si>
  <si>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</si>
  <si>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</si>
  <si>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</si>
  <si>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</si>
  <si>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</si>
  <si>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</si>
  <si>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</si>
  <si>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</si>
  <si>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</si>
  <si>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</si>
  <si>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</si>
  <si>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</si>
  <si>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</si>
  <si>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</si>
  <si>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</si>
  <si>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</si>
  <si>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</si>
  <si>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</si>
  <si>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</si>
  <si>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</si>
  <si>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</si>
  <si>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</si>
  <si>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</si>
  <si>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</si>
  <si>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</si>
  <si>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</si>
  <si>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</si>
  <si>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</si>
  <si>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</si>
  <si>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</si>
  <si>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</si>
  <si>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</si>
  <si>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</si>
  <si>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</si>
  <si>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</si>
  <si>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</si>
  <si>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</si>
  <si>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</si>
  <si>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</si>
  <si>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</si>
  <si>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</si>
  <si>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</si>
  <si>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</si>
  <si>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</si>
  <si>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</si>
  <si>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</si>
  <si>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</si>
  <si>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</si>
  <si>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</si>
  <si>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</si>
  <si>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</si>
  <si>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</si>
  <si>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</si>
  <si>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</si>
  <si>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</si>
  <si>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</si>
  <si>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</si>
  <si>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</si>
  <si>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</si>
  <si>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</si>
  <si>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</si>
  <si>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</si>
  <si>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</si>
  <si>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</si>
  <si>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</si>
  <si>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</si>
  <si>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</si>
  <si>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</si>
  <si>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</si>
  <si>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</si>
  <si>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</si>
  <si>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</si>
  <si>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</si>
  <si>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</si>
  <si>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</si>
  <si>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</si>
  <si>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</si>
  <si>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</si>
  <si>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</si>
  <si>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</si>
  <si>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</si>
  <si>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</si>
  <si>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</si>
  <si>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</si>
  <si>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</si>
  <si>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</si>
  <si>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</si>
  <si>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</si>
  <si>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</si>
  <si>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</si>
  <si>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</si>
  <si>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</si>
  <si>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</si>
  <si>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</si>
  <si>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</si>
  <si>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</si>
  <si>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</si>
  <si>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</si>
  <si>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</si>
  <si>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</si>
  <si>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</si>
  <si>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</si>
  <si>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</si>
  <si>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</si>
  <si>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</si>
  <si>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</si>
  <si>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</si>
  <si>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</si>
  <si>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</si>
  <si>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</si>
  <si>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</si>
  <si>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</si>
  <si>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</si>
  <si>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</si>
  <si>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</si>
  <si>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</si>
  <si>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</si>
  <si>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</si>
  <si>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</si>
  <si>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</si>
  <si>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</si>
  <si>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</si>
  <si>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</si>
  <si>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</si>
  <si>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</si>
  <si>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</si>
  <si>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</si>
  <si>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</si>
  <si>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</si>
  <si>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</si>
  <si>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</si>
  <si>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</si>
  <si>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</si>
  <si>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</si>
  <si>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</si>
  <si>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</si>
  <si>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</si>
  <si>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</si>
  <si>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</si>
  <si>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</si>
  <si>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</si>
  <si>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</si>
  <si>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</si>
  <si>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</si>
  <si>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</si>
  <si>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</si>
  <si>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</si>
  <si>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</si>
  <si>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</si>
  <si>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</si>
  <si>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</si>
  <si>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</si>
  <si>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</si>
  <si>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</si>
  <si>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</si>
  <si>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</si>
  <si>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</si>
  <si>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</si>
  <si>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</si>
  <si>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</si>
  <si>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</si>
  <si>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</si>
  <si>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</si>
  <si>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</si>
  <si>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</si>
  <si>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</si>
  <si>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</si>
  <si>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</si>
  <si>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</si>
  <si>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</si>
  <si>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</si>
  <si>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</si>
  <si>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</si>
  <si>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</si>
  <si>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</si>
  <si>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</si>
  <si>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</si>
  <si>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</si>
  <si>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</si>
  <si>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</si>
  <si>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</si>
  <si>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</si>
  <si>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</si>
  <si>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</si>
  <si>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</si>
  <si>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</si>
  <si>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</si>
  <si>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</si>
  <si>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</si>
  <si>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</si>
  <si>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</si>
  <si>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</si>
  <si>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</si>
  <si>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</si>
  <si>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</si>
  <si>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</si>
  <si>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</si>
  <si>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</si>
  <si>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</si>
  <si>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</si>
  <si>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</si>
  <si>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</si>
  <si>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</si>
  <si>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</si>
  <si>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</si>
  <si>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</si>
  <si>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</si>
  <si>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</si>
  <si>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</si>
  <si>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</si>
  <si>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</si>
  <si>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</si>
  <si>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</si>
  <si>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</si>
  <si>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</si>
  <si>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</si>
  <si>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</si>
  <si>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</si>
  <si>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</si>
  <si>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</si>
  <si>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</si>
  <si>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</si>
  <si>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</si>
  <si>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</si>
  <si>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</si>
  <si>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</si>
  <si>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</si>
  <si>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</si>
  <si>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</si>
  <si>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</si>
  <si>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</si>
  <si>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</si>
  <si>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</si>
  <si>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</si>
  <si>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</si>
  <si>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</si>
  <si>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</si>
  <si>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</si>
  <si>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</si>
  <si>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</si>
  <si>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</si>
  <si>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</si>
  <si>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</si>
  <si>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</si>
  <si>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</si>
  <si>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</si>
  <si>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</si>
  <si>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</si>
  <si>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</si>
  <si>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</si>
  <si>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</si>
  <si>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</si>
  <si>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</si>
  <si>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</si>
  <si>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</si>
  <si>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</si>
  <si>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</si>
  <si>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</si>
  <si>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</si>
  <si>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</si>
  <si>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</si>
  <si>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</si>
  <si>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</si>
  <si>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</si>
  <si>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</si>
  <si>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</si>
  <si>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</si>
  <si>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</si>
  <si>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</si>
  <si>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</si>
  <si>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</si>
  <si>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</si>
  <si>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</si>
  <si>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</si>
  <si>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</si>
  <si>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</si>
  <si>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</si>
  <si>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</si>
  <si>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</si>
  <si>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</si>
  <si>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</si>
  <si>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</si>
  <si>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</si>
  <si>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</si>
  <si>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</si>
  <si>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</si>
  <si>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</si>
  <si>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</si>
  <si>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</si>
  <si>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</si>
  <si>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</si>
  <si>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</si>
  <si>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</si>
  <si>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</si>
  <si>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</si>
  <si>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</si>
  <si>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</si>
  <si>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</si>
  <si>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</si>
  <si>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</si>
  <si>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</si>
  <si>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</si>
  <si>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</si>
  <si>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</si>
  <si>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</si>
  <si>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</si>
  <si>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</si>
  <si>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</si>
  <si>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</si>
  <si>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</si>
  <si>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</si>
  <si>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</si>
  <si>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</si>
  <si>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</si>
  <si>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</si>
  <si>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</si>
  <si>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</si>
  <si>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</si>
  <si>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</si>
  <si>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</si>
  <si>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</si>
  <si>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</si>
  <si>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</si>
  <si>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</si>
  <si>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</si>
  <si>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</si>
  <si>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</si>
  <si>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</si>
  <si>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</si>
  <si>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</si>
  <si>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</si>
  <si>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</si>
  <si>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</si>
  <si>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</si>
  <si>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</si>
  <si>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</si>
  <si>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</si>
  <si>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</si>
  <si>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</si>
  <si>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</si>
  <si>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</si>
  <si>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</si>
  <si>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</si>
  <si>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</si>
  <si>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</si>
  <si>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</si>
  <si>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</si>
  <si>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</si>
  <si>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</si>
  <si>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</si>
  <si>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</si>
  <si>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</si>
  <si>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</si>
  <si>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</si>
  <si>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</si>
  <si>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</si>
  <si>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</si>
  <si>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</si>
  <si>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</si>
  <si>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</si>
  <si>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</si>
  <si>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</si>
  <si>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</si>
  <si>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</si>
  <si>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</si>
  <si>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</si>
  <si>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</si>
  <si>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</si>
  <si>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</si>
  <si>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</si>
  <si>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</si>
  <si>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</si>
  <si>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</si>
  <si>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</si>
  <si>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</si>
  <si>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</si>
  <si>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</si>
  <si>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</si>
  <si>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</si>
  <si>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</si>
  <si>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</si>
  <si>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</si>
  <si>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</si>
  <si>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</si>
  <si>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</si>
  <si>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</si>
  <si>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</si>
  <si>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</si>
  <si>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</si>
  <si>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</si>
  <si>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</si>
  <si>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</si>
  <si>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</si>
  <si>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</si>
  <si>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</si>
  <si>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</si>
  <si>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</si>
  <si>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</si>
  <si>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</si>
  <si>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</si>
  <si>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</si>
  <si>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</si>
  <si>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</si>
  <si>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</si>
  <si>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</si>
  <si>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</si>
  <si>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</si>
  <si>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</si>
  <si>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</si>
  <si>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</si>
  <si>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</si>
  <si>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</si>
  <si>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</si>
  <si>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</si>
  <si>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</si>
  <si>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</si>
  <si>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</si>
  <si>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</si>
  <si>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</si>
  <si>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</si>
  <si>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</si>
  <si>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</si>
  <si>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</si>
  <si>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</si>
  <si>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</si>
  <si>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</si>
  <si>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</si>
  <si>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</si>
  <si>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</si>
  <si>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</si>
  <si>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</si>
  <si>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</si>
  <si>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</si>
  <si>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</si>
  <si>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</si>
  <si>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</si>
  <si>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</si>
  <si>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</si>
  <si>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</si>
  <si>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</si>
  <si>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</si>
  <si>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</si>
  <si>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</si>
  <si>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</si>
  <si>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</si>
  <si>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</si>
  <si>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</si>
  <si>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</si>
  <si>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</si>
  <si>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</si>
  <si>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</si>
  <si>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</si>
  <si>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</si>
  <si>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</si>
  <si>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</si>
  <si>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</si>
  <si>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</si>
  <si>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</si>
  <si>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</si>
  <si>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</si>
  <si>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</si>
  <si>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</si>
  <si>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</si>
  <si>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</si>
  <si>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</si>
  <si>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</si>
  <si>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</si>
  <si>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</si>
  <si>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</si>
  <si>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</si>
  <si>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</si>
  <si>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</si>
  <si>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</si>
  <si>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</si>
  <si>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</si>
  <si>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</si>
  <si>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</si>
  <si>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</si>
  <si>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</si>
  <si>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</si>
  <si>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</si>
  <si>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</si>
  <si>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</si>
  <si>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</si>
  <si>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</si>
  <si>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</si>
  <si>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</si>
  <si>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</si>
  <si>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</si>
  <si>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</si>
  <si>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</si>
  <si>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</si>
  <si>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</si>
  <si>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</si>
  <si>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</si>
  <si>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</si>
  <si>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</si>
  <si>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</si>
  <si>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</si>
  <si>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</si>
  <si>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</si>
  <si>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</si>
  <si>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</si>
  <si>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</si>
  <si>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</si>
  <si>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</si>
  <si>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</si>
  <si>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</si>
  <si>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</si>
  <si>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</si>
  <si>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</si>
  <si>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</si>
  <si>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</si>
  <si>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</si>
  <si>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</si>
  <si>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</si>
  <si>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</si>
  <si>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</si>
  <si>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</si>
  <si>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</si>
  <si>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</si>
  <si>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</si>
  <si>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</si>
  <si>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</si>
  <si>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</si>
  <si>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</si>
  <si>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</si>
  <si>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</si>
  <si>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</si>
  <si>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</si>
  <si>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</si>
  <si>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</si>
  <si>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</si>
  <si>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</si>
  <si>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</si>
  <si>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</si>
  <si>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</si>
  <si>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</si>
  <si>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</si>
  <si>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</si>
  <si>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</si>
  <si>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</si>
  <si>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</si>
  <si>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</si>
  <si>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</si>
  <si>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</si>
  <si>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</si>
  <si>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</si>
  <si>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</si>
  <si>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</si>
  <si>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</si>
  <si>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</si>
  <si>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</si>
  <si>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</si>
  <si>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</si>
  <si>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</si>
  <si>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</si>
  <si>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</si>
  <si>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</si>
  <si>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</si>
  <si>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</si>
  <si>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</si>
  <si>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</si>
  <si>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</si>
  <si>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</si>
  <si>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</si>
  <si>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</si>
  <si>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</si>
  <si>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</si>
  <si>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</si>
  <si>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</si>
  <si>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</si>
  <si>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</si>
  <si>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</si>
  <si>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</si>
  <si>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</si>
  <si>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</si>
  <si>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</si>
  <si>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</si>
  <si>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</si>
  <si>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</si>
  <si>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</si>
  <si>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</si>
  <si>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</si>
  <si>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</si>
  <si>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</si>
  <si>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</si>
  <si>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</si>
  <si>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</si>
  <si>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</si>
  <si>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</si>
  <si>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</si>
  <si>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</si>
  <si>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</si>
  <si>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</si>
  <si>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</si>
  <si>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</si>
  <si>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</si>
  <si>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</si>
  <si>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</si>
  <si>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</si>
  <si>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</si>
  <si>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</si>
  <si>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</si>
  <si>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</si>
  <si>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</si>
  <si>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</si>
  <si>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</si>
  <si>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</si>
  <si>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</si>
  <si>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</si>
  <si>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</si>
  <si>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</si>
  <si>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</si>
  <si>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</si>
  <si>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</si>
  <si>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</si>
  <si>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</si>
  <si>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</si>
  <si>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</si>
  <si>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</si>
  <si>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</si>
  <si>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</si>
  <si>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</si>
  <si>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</si>
  <si>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</si>
  <si>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</si>
  <si>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</si>
  <si>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</si>
  <si>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</si>
  <si>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</si>
  <si>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</si>
  <si>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</si>
  <si>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</si>
  <si>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</si>
  <si>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</si>
  <si>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</si>
  <si>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</si>
  <si>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</si>
  <si>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</si>
  <si>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</si>
  <si>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</si>
  <si>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</si>
  <si>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</si>
  <si>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</si>
  <si>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</si>
  <si>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</si>
  <si>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</si>
  <si>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</si>
  <si>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</si>
  <si>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</si>
  <si>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</si>
  <si>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</si>
  <si>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</si>
  <si>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</si>
  <si>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</si>
  <si>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</si>
  <si>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</si>
  <si>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</si>
  <si>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</si>
  <si>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</si>
  <si>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</si>
  <si>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</si>
  <si>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</si>
  <si>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</si>
  <si>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</si>
  <si>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</si>
  <si>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</si>
  <si>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</si>
  <si>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</si>
  <si>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</si>
  <si>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</si>
  <si>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</si>
  <si>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</si>
  <si>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</si>
  <si>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</si>
  <si>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</si>
  <si>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</si>
  <si>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</si>
  <si>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</si>
  <si>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</si>
  <si>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</si>
  <si>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</si>
  <si>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</si>
  <si>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</si>
  <si>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</si>
  <si>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</si>
  <si>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</si>
  <si>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</si>
  <si>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</si>
  <si>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</si>
  <si>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</si>
  <si>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</si>
  <si>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</si>
  <si>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</si>
  <si>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</si>
  <si>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</si>
  <si>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</si>
  <si>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</si>
  <si>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</si>
  <si>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</si>
  <si>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</si>
  <si>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</si>
  <si>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</si>
  <si>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</si>
  <si>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</si>
  <si>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</si>
  <si>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</si>
  <si>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</si>
  <si>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</si>
  <si>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</si>
  <si>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</si>
  <si>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</si>
  <si>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</si>
  <si>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</si>
  <si>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</si>
  <si>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</si>
  <si>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</si>
  <si>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</si>
  <si>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</si>
  <si>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</si>
  <si>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</si>
  <si>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</si>
  <si>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</si>
  <si>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</si>
  <si>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</si>
  <si>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</si>
  <si>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</si>
  <si>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</si>
  <si>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</si>
  <si>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</si>
  <si>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</si>
  <si>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</si>
  <si>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</si>
  <si>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</si>
  <si>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</si>
  <si>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</si>
  <si>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</si>
  <si>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</si>
  <si>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</si>
  <si>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</si>
  <si>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</si>
  <si>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</si>
  <si>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</si>
  <si>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</si>
  <si>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</si>
  <si>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</si>
  <si>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</si>
  <si>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</si>
  <si>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</si>
  <si>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</si>
  <si>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</si>
  <si>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</si>
  <si>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</si>
  <si>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</si>
  <si>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</si>
  <si>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</si>
  <si>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</si>
  <si>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</si>
  <si>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</si>
  <si>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</si>
  <si>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</si>
  <si>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</si>
  <si>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</si>
  <si>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</si>
  <si>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</si>
  <si>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</si>
  <si>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</si>
  <si>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</si>
  <si>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</si>
  <si>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</si>
  <si>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</si>
  <si>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</si>
  <si>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</si>
  <si>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</si>
  <si>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</si>
  <si>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</si>
  <si>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</si>
  <si>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</si>
  <si>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</si>
  <si>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</si>
  <si>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</si>
  <si>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</si>
  <si>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</si>
  <si>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</si>
  <si>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</si>
  <si>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</si>
  <si>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</si>
  <si>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</si>
  <si>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</si>
  <si>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</si>
  <si>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</si>
  <si>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</si>
  <si>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</si>
  <si>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</si>
  <si>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</si>
  <si>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</si>
  <si>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</si>
  <si>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</si>
  <si>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</si>
  <si>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</si>
  <si>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</si>
  <si>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</si>
  <si>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</si>
  <si>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</si>
  <si>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</si>
  <si>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</si>
  <si>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</si>
  <si>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</si>
  <si>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</si>
  <si>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</si>
  <si>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</si>
  <si>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</si>
  <si>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</si>
  <si>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</si>
  <si>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</si>
  <si>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</si>
  <si>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</si>
  <si>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</si>
  <si>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</si>
  <si>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</si>
  <si>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</si>
  <si>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</si>
  <si>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</si>
  <si>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</si>
  <si>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</si>
  <si>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</si>
  <si>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</si>
  <si>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</si>
  <si>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</si>
  <si>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</si>
  <si>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</si>
  <si>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</si>
  <si>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</si>
  <si>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</si>
  <si>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</si>
  <si>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</si>
  <si>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</si>
  <si>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</si>
  <si>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</si>
  <si>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</si>
  <si>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</si>
  <si>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</si>
  <si>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</si>
  <si>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</si>
  <si>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</si>
  <si>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</si>
  <si>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</si>
  <si>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</si>
  <si>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</si>
  <si>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</si>
  <si>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</si>
  <si>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</si>
  <si>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</si>
  <si>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</si>
  <si>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</si>
  <si>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</si>
  <si>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</si>
  <si>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</si>
  <si>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</si>
  <si>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</si>
  <si>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</si>
  <si>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</si>
  <si>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</si>
  <si>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</si>
  <si>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</si>
  <si>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</si>
  <si>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</si>
  <si>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</si>
  <si>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</si>
  <si>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</si>
  <si>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</si>
  <si>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</si>
  <si>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</si>
  <si>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</si>
  <si>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</si>
  <si>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</si>
  <si>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</si>
  <si>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</si>
  <si>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</si>
  <si>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</si>
  <si>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</si>
  <si>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</si>
  <si>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</si>
  <si>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</si>
  <si>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</si>
  <si>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</si>
  <si>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</si>
  <si>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</si>
  <si>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</si>
  <si>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</si>
  <si>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</si>
  <si>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</si>
  <si>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</si>
  <si>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</si>
  <si>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</si>
  <si>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</si>
  <si>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</si>
  <si>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</si>
  <si>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</si>
  <si>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</si>
  <si>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</si>
  <si>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</si>
  <si>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</si>
  <si>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</si>
  <si>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</si>
  <si>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</si>
  <si>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</si>
  <si>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</si>
  <si>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</si>
  <si>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</si>
  <si>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</si>
  <si>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</si>
  <si>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</si>
  <si>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</si>
  <si>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</si>
  <si>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</si>
  <si>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</si>
  <si>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</si>
  <si>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</si>
  <si>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</si>
  <si>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</si>
  <si>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</si>
  <si>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</si>
  <si>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</si>
  <si>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</si>
  <si>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</si>
  <si>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</si>
  <si>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</si>
  <si>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</si>
  <si>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</si>
  <si>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</si>
  <si>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</si>
  <si>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</si>
  <si>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</si>
  <si>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</si>
  <si>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</si>
  <si>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</si>
  <si>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</si>
  <si>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</si>
  <si>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</si>
  <si>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</si>
  <si>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</si>
  <si>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</si>
  <si>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</si>
  <si>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</si>
  <si>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</si>
  <si>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</si>
  <si>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</si>
  <si>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</si>
  <si>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</si>
  <si>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</si>
  <si>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</si>
  <si>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</si>
  <si>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</si>
  <si>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</si>
  <si>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</si>
  <si>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</si>
  <si>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</si>
  <si>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</si>
  <si>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</si>
  <si>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</si>
  <si>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</si>
  <si>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</si>
  <si>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</si>
  <si>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</si>
  <si>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</si>
  <si>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</si>
  <si>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</si>
  <si>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</si>
  <si>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</si>
  <si>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</si>
  <si>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</si>
  <si>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</si>
  <si>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</si>
  <si>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</si>
  <si>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</si>
  <si>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</si>
  <si>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</si>
  <si>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</si>
  <si>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</si>
  <si>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</si>
  <si>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</si>
  <si>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</si>
  <si>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</si>
  <si>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</si>
  <si>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</si>
  <si>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</si>
  <si>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</si>
  <si>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</si>
  <si>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</si>
  <si>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</si>
  <si>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</si>
  <si>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</si>
  <si>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</si>
  <si>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</si>
  <si>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</si>
  <si>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</si>
  <si>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</si>
  <si>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</si>
  <si>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</si>
  <si>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</si>
  <si>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</si>
  <si>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</si>
  <si>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</si>
  <si>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</si>
  <si>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</si>
  <si>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</si>
  <si>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</si>
  <si>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</si>
  <si>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</si>
  <si>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</si>
  <si>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</si>
  <si>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</si>
  <si>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</si>
  <si>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</si>
  <si>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</si>
  <si>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</si>
  <si>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</si>
  <si>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</si>
  <si>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</si>
  <si>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</si>
  <si>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</si>
  <si>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</si>
  <si>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</si>
  <si>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</si>
  <si>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</si>
  <si>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</si>
  <si>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</si>
  <si>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</si>
  <si>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</si>
  <si>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</si>
  <si>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</si>
  <si>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</si>
  <si>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</si>
  <si>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</si>
  <si>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</si>
  <si>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</si>
  <si>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</si>
  <si>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</si>
  <si>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</si>
  <si>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</si>
  <si>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</si>
  <si>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</si>
  <si>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</si>
  <si>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</si>
  <si>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</si>
  <si>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</si>
  <si>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</si>
  <si>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</si>
  <si>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</si>
  <si>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</si>
  <si>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</si>
  <si>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</si>
  <si>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</si>
  <si>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</si>
  <si>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</si>
  <si>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</si>
  <si>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</si>
  <si>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</si>
  <si>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</si>
  <si>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</si>
  <si>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</si>
  <si>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</si>
  <si>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</si>
  <si>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</si>
  <si>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</si>
  <si>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</si>
  <si>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</si>
  <si>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</si>
  <si>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</si>
  <si>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</si>
  <si>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</si>
  <si>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</si>
  <si>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</si>
  <si>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</si>
  <si>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</si>
  <si>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</si>
  <si>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</si>
  <si>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</si>
  <si>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</si>
  <si>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</si>
  <si>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</si>
  <si>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</si>
  <si>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</si>
  <si>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</si>
  <si>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</si>
  <si>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</si>
  <si>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</si>
  <si>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</si>
  <si>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</si>
  <si>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</si>
  <si>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</si>
  <si>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</si>
  <si>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</si>
  <si>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</si>
  <si>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</si>
  <si>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</si>
  <si>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</si>
  <si>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</si>
  <si>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</si>
  <si>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</si>
  <si>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</si>
  <si>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</si>
  <si>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</si>
  <si>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</si>
  <si>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</si>
  <si>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</si>
  <si>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</si>
  <si>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</si>
  <si>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</si>
  <si>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</si>
  <si>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</si>
  <si>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</si>
  <si>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</si>
  <si>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</si>
  <si>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</si>
  <si>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</si>
  <si>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</si>
  <si>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</si>
  <si>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</si>
  <si>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</si>
  <si>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</si>
  <si>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</si>
  <si>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</si>
  <si>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</si>
  <si>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</si>
  <si>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</si>
  <si>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</si>
  <si>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</si>
  <si>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</si>
  <si>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</si>
  <si>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</si>
  <si>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</si>
  <si>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</si>
  <si>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</si>
  <si>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</si>
  <si>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</si>
  <si>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</si>
  <si>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</si>
  <si>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</si>
  <si>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</si>
  <si>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</si>
  <si>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</si>
  <si>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</si>
  <si>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</si>
  <si>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</si>
  <si>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</si>
  <si>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</si>
  <si>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</si>
  <si>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</si>
  <si>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</si>
  <si>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</si>
  <si>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</si>
  <si>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</si>
  <si>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</si>
  <si>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</si>
  <si>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</si>
  <si>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</si>
  <si>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</si>
  <si>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</si>
  <si>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</si>
  <si>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</si>
  <si>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</si>
  <si>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</si>
  <si>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</si>
  <si>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</si>
  <si>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</si>
  <si>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</si>
  <si>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</si>
  <si>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</si>
  <si>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</si>
  <si>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</si>
  <si>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</si>
  <si>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</si>
  <si>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</si>
  <si>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</si>
  <si>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</si>
  <si>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</si>
  <si>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</si>
  <si>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</si>
  <si>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</si>
  <si>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</si>
  <si>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</si>
  <si>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</si>
  <si>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</si>
  <si>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</si>
  <si>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</si>
  <si>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</si>
  <si>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</si>
  <si>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</si>
  <si>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</si>
  <si>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</si>
  <si>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</si>
  <si>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</si>
  <si>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</si>
  <si>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</si>
  <si>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</si>
  <si>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</si>
  <si>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</si>
  <si>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</si>
  <si>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</si>
  <si>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</si>
  <si>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</si>
  <si>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</si>
  <si>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</si>
  <si>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</si>
  <si>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</si>
  <si>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</si>
  <si>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</si>
  <si>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</si>
  <si>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</si>
  <si>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</si>
  <si>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</si>
  <si>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</si>
  <si>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</si>
  <si>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</si>
  <si>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</si>
  <si>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</si>
  <si>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</si>
  <si>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</si>
  <si>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</si>
  <si>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</si>
  <si>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</si>
  <si>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</si>
  <si>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</si>
  <si>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</si>
  <si>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</si>
  <si>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</si>
  <si>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</si>
  <si>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</si>
  <si>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</si>
  <si>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</si>
  <si>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</si>
  <si>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</si>
  <si>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</si>
  <si>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</si>
  <si>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</si>
  <si>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</si>
  <si>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</si>
  <si>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</si>
  <si>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</si>
  <si>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</si>
  <si>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</si>
  <si>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</si>
  <si>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</si>
  <si>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</si>
  <si>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</si>
  <si>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</si>
  <si>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</si>
  <si>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</si>
  <si>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</si>
  <si>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</si>
  <si>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</si>
  <si>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</si>
  <si>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</si>
  <si>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</si>
  <si>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</si>
  <si>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</si>
  <si>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</si>
  <si>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</si>
  <si>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</si>
  <si>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</si>
  <si>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</si>
  <si>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</si>
  <si>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</si>
  <si>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</si>
  <si>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</si>
  <si>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</si>
  <si>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</si>
  <si>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</si>
  <si>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</si>
  <si>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</si>
  <si>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</si>
  <si>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</si>
  <si>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</si>
  <si>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</si>
  <si>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</si>
  <si>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</si>
  <si>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</si>
  <si>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</si>
  <si>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</si>
  <si>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</si>
  <si>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</si>
  <si>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</si>
  <si>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</si>
  <si>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</si>
  <si>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</si>
  <si>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</si>
  <si>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</si>
  <si>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</si>
  <si>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</si>
  <si>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</si>
  <si>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</si>
  <si>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</si>
  <si>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</si>
  <si>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</si>
  <si>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</si>
  <si>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</si>
  <si>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</si>
  <si>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</si>
  <si>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</si>
  <si>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</si>
  <si>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</si>
  <si>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</si>
  <si>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</si>
  <si>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</si>
  <si>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</si>
  <si>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</si>
  <si>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</si>
  <si>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</si>
  <si>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</si>
  <si>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</si>
  <si>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</si>
  <si>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</si>
  <si>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</si>
  <si>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</si>
  <si>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</si>
  <si>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</si>
  <si>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</si>
  <si>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</si>
  <si>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</si>
  <si>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</si>
  <si>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</si>
  <si>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</si>
  <si>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</si>
  <si>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</si>
  <si>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</si>
  <si>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</si>
  <si>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</si>
  <si>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</si>
  <si>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</si>
  <si>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</si>
  <si>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</si>
  <si>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</si>
  <si>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</si>
  <si>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</si>
  <si>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</si>
  <si>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</si>
  <si>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</si>
  <si>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</si>
  <si>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</si>
  <si>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</si>
  <si>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</si>
  <si>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</si>
  <si>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</si>
  <si>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</si>
  <si>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</si>
  <si>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</si>
  <si>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</si>
  <si>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</si>
  <si>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</si>
  <si>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</si>
  <si>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</si>
  <si>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</si>
  <si>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</si>
  <si>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</si>
  <si>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</si>
  <si>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</si>
  <si>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</si>
  <si>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</si>
  <si>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</si>
  <si>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</si>
  <si>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</si>
  <si>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</si>
  <si>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</si>
  <si>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</si>
  <si>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</si>
  <si>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</si>
  <si>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</si>
  <si>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</si>
  <si>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</si>
  <si>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</si>
  <si>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</si>
  <si>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</si>
  <si>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</si>
  <si>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</si>
  <si>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</si>
  <si>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</si>
  <si>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</si>
  <si>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</si>
  <si>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</si>
  <si>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</si>
  <si>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</si>
  <si>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</si>
  <si>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</si>
  <si>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</si>
  <si>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</si>
  <si>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</si>
  <si>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</si>
  <si>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</si>
  <si>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</si>
  <si>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</si>
  <si>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</si>
  <si>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</si>
  <si>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</si>
  <si>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</si>
  <si>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</si>
  <si>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</si>
  <si>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</si>
  <si>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</si>
  <si>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</si>
  <si>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</si>
  <si>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</si>
  <si>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</si>
  <si>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</si>
  <si>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</si>
  <si>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</si>
  <si>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</si>
  <si>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</si>
  <si>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</si>
  <si>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</si>
  <si>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</si>
  <si>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</si>
  <si>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</si>
  <si>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</si>
  <si>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</si>
  <si>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</si>
  <si>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</si>
  <si>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</si>
  <si>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</si>
  <si>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</si>
  <si>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</si>
  <si>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</si>
  <si>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</si>
  <si>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</si>
  <si>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</si>
  <si>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</si>
  <si>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</si>
  <si>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</si>
  <si>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</si>
  <si>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</si>
  <si>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</si>
  <si>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</si>
  <si>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</si>
  <si>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</si>
  <si>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</si>
  <si>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</si>
  <si>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</si>
  <si>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</si>
  <si>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</si>
  <si>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</si>
  <si>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</si>
  <si>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</si>
  <si>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</si>
  <si>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</si>
  <si>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</si>
  <si>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</si>
  <si>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</si>
  <si>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</si>
  <si>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</si>
  <si>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</si>
  <si>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</si>
  <si>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</si>
  <si>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</si>
  <si>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</si>
  <si>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</si>
  <si>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</si>
  <si>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</si>
  <si>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</si>
  <si>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</si>
  <si>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</si>
  <si>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</si>
  <si>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</si>
  <si>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</si>
  <si>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</si>
  <si>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</si>
  <si>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</si>
  <si>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</si>
  <si>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</si>
  <si>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</si>
  <si>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</si>
  <si>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</si>
  <si>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</si>
  <si>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</si>
  <si>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</si>
  <si>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</si>
  <si>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</si>
  <si>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</si>
  <si>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</si>
  <si>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</si>
  <si>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</si>
  <si>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</si>
  <si>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</si>
  <si>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</si>
  <si>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</si>
  <si>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</si>
  <si>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</si>
  <si>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</si>
  <si>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</si>
  <si>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</si>
  <si>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</si>
  <si>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</si>
  <si>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</si>
  <si>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</si>
  <si>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</si>
  <si>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</si>
  <si>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</si>
  <si>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</si>
  <si>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</si>
  <si>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</si>
  <si>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</si>
  <si>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</si>
  <si>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</si>
  <si>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</si>
  <si>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</si>
  <si>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</si>
  <si>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</si>
  <si>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</si>
  <si>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</si>
  <si>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</si>
  <si>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</si>
  <si>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</si>
  <si>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</si>
  <si>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</si>
  <si>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</si>
  <si>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</si>
  <si>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</si>
  <si>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</si>
  <si>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</si>
  <si>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</si>
  <si>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</si>
  <si>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</si>
  <si>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</si>
  <si>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</si>
  <si>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</si>
  <si>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</si>
  <si>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</si>
  <si>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</si>
  <si>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</si>
  <si>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</si>
  <si>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</si>
  <si>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</si>
  <si>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</si>
  <si>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</si>
  <si>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</si>
  <si>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</si>
  <si>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</si>
  <si>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</si>
  <si>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</si>
  <si>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</si>
  <si>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</si>
  <si>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</si>
  <si>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</si>
  <si>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</si>
  <si>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</si>
  <si>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</si>
  <si>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</si>
  <si>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</si>
  <si>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</si>
  <si>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</si>
  <si>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</si>
  <si>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</si>
  <si>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</si>
  <si>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</si>
  <si>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</si>
  <si>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</si>
  <si>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</si>
  <si>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</si>
  <si>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</si>
  <si>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</si>
  <si>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</si>
  <si>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</si>
  <si>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</si>
  <si>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</si>
  <si>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</si>
  <si>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</si>
  <si>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</si>
  <si>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</si>
  <si>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</si>
  <si>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</si>
  <si>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</si>
  <si>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</si>
  <si>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</si>
  <si>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</si>
  <si>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</si>
  <si>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</si>
  <si>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</si>
  <si>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</si>
  <si>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</si>
  <si>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</si>
  <si>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</si>
  <si>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</si>
  <si>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</si>
  <si>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</si>
  <si>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</si>
  <si>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</si>
  <si>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</si>
  <si>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</si>
  <si>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</si>
  <si>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</si>
  <si>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</si>
  <si>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</si>
  <si>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</si>
  <si>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</si>
  <si>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</si>
  <si>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</si>
  <si>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</si>
  <si>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</si>
  <si>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</si>
  <si>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</si>
  <si>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</si>
  <si>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</si>
  <si>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</si>
  <si>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</si>
  <si>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</si>
  <si>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</si>
  <si>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</si>
  <si>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</si>
  <si>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</si>
  <si>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</si>
  <si>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</si>
  <si>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</si>
  <si>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</si>
  <si>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</si>
  <si>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</si>
  <si>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</si>
  <si>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</si>
  <si>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</si>
  <si>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</si>
  <si>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</si>
  <si>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</si>
  <si>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</si>
  <si>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</si>
  <si>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</si>
  <si>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</si>
  <si>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</si>
  <si>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</si>
  <si>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</si>
  <si>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</si>
  <si>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</si>
  <si>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</si>
  <si>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</si>
  <si>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</si>
  <si>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</si>
  <si>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</si>
  <si>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</si>
  <si>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</si>
  <si>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</si>
  <si>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</si>
  <si>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</si>
  <si>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</si>
  <si>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</si>
  <si>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</si>
  <si>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</si>
  <si>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</si>
  <si>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</si>
  <si>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</si>
  <si>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</si>
  <si>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</si>
  <si>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</si>
  <si>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</si>
  <si>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</si>
  <si>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</si>
  <si>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</si>
  <si>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</si>
  <si>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</si>
  <si>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</si>
  <si>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</si>
  <si>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</si>
  <si>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</si>
  <si>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</si>
  <si>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</si>
  <si>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</si>
  <si>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</si>
  <si>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</si>
  <si>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</si>
  <si>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</si>
  <si>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</si>
  <si>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</si>
  <si>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</si>
  <si>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</si>
  <si>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</si>
  <si>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</si>
  <si>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</si>
  <si>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</si>
  <si>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</si>
  <si>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</si>
  <si>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</si>
  <si>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</si>
  <si>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</si>
  <si>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</si>
  <si>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</si>
  <si>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</si>
  <si>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</si>
  <si>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</si>
  <si>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</si>
  <si>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</si>
  <si>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</si>
  <si>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</si>
  <si>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</si>
  <si>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</si>
  <si>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</si>
  <si>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</si>
  <si>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</si>
  <si>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</si>
  <si>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</si>
  <si>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</si>
  <si>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</si>
  <si>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</si>
  <si>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</si>
  <si>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</si>
  <si>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</si>
  <si>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</si>
  <si>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</si>
  <si>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</si>
  <si>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</si>
  <si>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</si>
  <si>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</si>
  <si>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</si>
  <si>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</si>
  <si>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</si>
  <si>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</si>
  <si>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</si>
  <si>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</si>
  <si>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</si>
  <si>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</si>
  <si>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</si>
  <si>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</si>
  <si>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</si>
  <si>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</si>
  <si>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</si>
  <si>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</si>
  <si>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</si>
  <si>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</si>
  <si>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</si>
  <si>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</si>
  <si>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</si>
  <si>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</si>
  <si>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</si>
  <si>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</si>
  <si>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</si>
  <si>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</si>
  <si>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</si>
  <si>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</si>
  <si>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</si>
  <si>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</si>
  <si>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</si>
  <si>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</si>
  <si>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</si>
  <si>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</si>
  <si>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</si>
  <si>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</si>
  <si>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</si>
  <si>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</si>
  <si>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</si>
  <si>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</si>
  <si>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</si>
  <si>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</si>
  <si>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</si>
  <si>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</si>
  <si>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</si>
  <si>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</si>
  <si>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</si>
  <si>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</si>
  <si>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</si>
  <si>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</si>
  <si>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</si>
  <si>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</si>
  <si>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</si>
  <si>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</si>
  <si>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</si>
  <si>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</si>
  <si>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</si>
  <si>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</si>
  <si>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</si>
  <si>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</si>
  <si>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</si>
  <si>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</si>
  <si>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</si>
  <si>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</si>
  <si>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</si>
  <si>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</si>
  <si>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</si>
  <si>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</si>
  <si>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</si>
  <si>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</si>
  <si>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</si>
  <si>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</si>
  <si>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</si>
  <si>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</si>
  <si>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</si>
  <si>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</si>
  <si>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</si>
  <si>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</si>
  <si>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</si>
  <si>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</si>
  <si>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</si>
  <si>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</si>
  <si>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</si>
  <si>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</si>
  <si>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</si>
  <si>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</si>
  <si>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</si>
  <si>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</si>
  <si>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</si>
  <si>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</si>
  <si>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</si>
  <si>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</si>
  <si>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</si>
  <si>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</si>
  <si>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</si>
  <si>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</si>
  <si>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</si>
  <si>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</si>
  <si>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</si>
  <si>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</si>
  <si>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</si>
  <si>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</si>
  <si>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</si>
  <si>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</si>
  <si>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</si>
  <si>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</si>
  <si>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</si>
  <si>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</si>
  <si>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</si>
  <si>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</si>
  <si>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</si>
  <si>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</si>
  <si>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</si>
  <si>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</si>
  <si>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</si>
  <si>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</si>
  <si>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</si>
  <si>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</si>
  <si>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</si>
  <si>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</si>
  <si>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</si>
  <si>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</si>
  <si>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</si>
  <si>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</si>
  <si>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</si>
  <si>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</si>
  <si>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</si>
  <si>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</si>
  <si>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</si>
  <si>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</si>
  <si>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</si>
  <si>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</si>
  <si>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</si>
  <si>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</si>
  <si>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</si>
  <si>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</si>
  <si>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</si>
  <si>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</si>
  <si>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</si>
  <si>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</si>
  <si>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</si>
  <si>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</si>
  <si>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</si>
  <si>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</si>
  <si>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</si>
  <si>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</si>
  <si>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</si>
  <si>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</si>
  <si>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</si>
  <si>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</si>
  <si>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</si>
  <si>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</si>
  <si>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</si>
  <si>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</si>
  <si>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</si>
  <si>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</si>
  <si>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</si>
  <si>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</si>
  <si>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</si>
  <si>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</si>
  <si>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</si>
  <si>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</si>
  <si>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</si>
  <si>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</si>
  <si>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</si>
  <si>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</si>
  <si>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</si>
  <si>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</si>
  <si>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</si>
  <si>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</si>
  <si>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</si>
  <si>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</si>
  <si>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</si>
  <si>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</si>
  <si>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</si>
  <si>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</si>
  <si>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</si>
  <si>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</si>
  <si>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</si>
  <si>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</si>
  <si>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</si>
  <si>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</si>
  <si>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</si>
  <si>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</si>
  <si>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</si>
  <si>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</si>
  <si>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</si>
  <si>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</si>
  <si>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</si>
  <si>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</si>
  <si>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</si>
  <si>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</si>
  <si>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</si>
  <si>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</si>
  <si>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</si>
  <si>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</si>
  <si>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</si>
  <si>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</si>
  <si>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</si>
  <si>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</si>
  <si>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</si>
  <si>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</si>
  <si>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</si>
  <si>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</si>
  <si>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</si>
  <si>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</si>
  <si>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</si>
  <si>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</si>
  <si>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</si>
  <si>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</si>
  <si>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</si>
  <si>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</si>
  <si>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</si>
  <si>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</si>
  <si>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</si>
  <si>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</si>
  <si>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</si>
  <si>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</si>
  <si>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</si>
  <si>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</si>
  <si>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</si>
  <si>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</si>
  <si>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</si>
  <si>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</si>
  <si>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</si>
  <si>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</si>
  <si>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</si>
  <si>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</si>
  <si>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</si>
  <si>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</si>
  <si>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</si>
  <si>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</si>
  <si>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</si>
  <si>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</si>
  <si>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</si>
  <si>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</si>
  <si>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</si>
  <si>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</si>
  <si>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</si>
  <si>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</si>
  <si>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</si>
  <si>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</si>
  <si>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</si>
  <si>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</si>
  <si>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</si>
  <si>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</si>
  <si>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</si>
  <si>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</si>
  <si>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</si>
  <si>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</si>
  <si>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</si>
  <si>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</si>
  <si>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</si>
  <si>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</si>
  <si>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</si>
  <si>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</si>
  <si>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</si>
  <si>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</si>
  <si>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</si>
  <si>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</si>
  <si>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</si>
  <si>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</si>
  <si>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</si>
  <si>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</si>
  <si>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</si>
  <si>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</si>
  <si>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</si>
  <si>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</si>
  <si>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</si>
  <si>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</si>
  <si>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</si>
  <si>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</si>
  <si>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</si>
  <si>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</si>
  <si>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</si>
  <si>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</si>
  <si>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</si>
  <si>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</si>
  <si>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</si>
  <si>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</si>
  <si>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</si>
  <si>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</si>
  <si>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</si>
  <si>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</si>
  <si>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</si>
  <si>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</si>
  <si>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</si>
  <si>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</si>
  <si>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</si>
  <si>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</si>
  <si>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</si>
  <si>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</si>
  <si>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</si>
  <si>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</si>
  <si>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</si>
  <si>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</si>
  <si>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</si>
  <si>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</si>
  <si>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</si>
  <si>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</si>
  <si>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</si>
  <si>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</si>
  <si>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</si>
  <si>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</si>
  <si>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</si>
  <si>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</si>
  <si>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</si>
  <si>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</si>
  <si>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</si>
  <si>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</si>
  <si>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</si>
  <si>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</si>
  <si>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</si>
  <si>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</si>
  <si>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</si>
  <si>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</si>
  <si>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</si>
  <si>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</si>
  <si>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</si>
  <si>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</si>
  <si>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</si>
  <si>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</si>
  <si>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</si>
  <si>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</si>
  <si>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</si>
  <si>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</si>
  <si>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</si>
  <si>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</si>
  <si>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</si>
  <si>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</si>
  <si>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</si>
  <si>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</si>
  <si>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</si>
  <si>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</si>
  <si>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</si>
  <si>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</si>
  <si>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</si>
  <si>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</si>
  <si>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</si>
  <si>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</si>
  <si>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</si>
  <si>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</si>
  <si>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</si>
  <si>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</si>
  <si>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</si>
  <si>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</si>
  <si>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</si>
  <si>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</si>
  <si>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</si>
  <si>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</si>
  <si>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</si>
  <si>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</si>
  <si>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</si>
  <si>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</si>
  <si>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</si>
  <si>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</si>
  <si>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</si>
  <si>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</si>
  <si>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</si>
  <si>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</si>
  <si>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</si>
  <si>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</si>
  <si>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</si>
  <si>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</si>
  <si>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</si>
  <si>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</si>
  <si>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</si>
  <si>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</si>
  <si>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</si>
  <si>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</si>
  <si>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</si>
  <si>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</si>
  <si>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</si>
  <si>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</si>
  <si>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</si>
  <si>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</si>
  <si>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</si>
  <si>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</si>
  <si>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</si>
  <si>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</si>
  <si>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</si>
  <si>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</si>
  <si>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</si>
  <si>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</si>
  <si>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</si>
  <si>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</si>
  <si>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</si>
  <si>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</si>
  <si>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</si>
  <si>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</si>
  <si>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</si>
  <si>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</si>
  <si>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</si>
  <si>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</si>
  <si>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</si>
  <si>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</si>
  <si>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</si>
  <si>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</si>
  <si>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</si>
  <si>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</si>
  <si>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</si>
  <si>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</si>
  <si>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</si>
  <si>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</si>
  <si>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</si>
  <si>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</si>
  <si>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</si>
  <si>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</si>
  <si>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</si>
  <si>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</si>
  <si>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</si>
  <si>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</si>
  <si>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</si>
  <si>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</si>
  <si>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</si>
  <si>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</si>
  <si>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</si>
  <si>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</si>
  <si>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</si>
  <si>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</si>
  <si>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</si>
  <si>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</si>
  <si>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</si>
  <si>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</si>
  <si>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</si>
  <si>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</si>
  <si>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</si>
  <si>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</si>
  <si>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</si>
  <si>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</si>
  <si>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</si>
  <si>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</si>
  <si>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</si>
  <si>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</si>
  <si>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</si>
  <si>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</si>
  <si>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</si>
  <si>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</si>
  <si>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</si>
  <si>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</si>
  <si>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</si>
  <si>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</si>
  <si>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</si>
  <si>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</si>
  <si>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</si>
  <si>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</si>
  <si>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</si>
  <si>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</si>
  <si>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</si>
  <si>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</si>
  <si>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</si>
  <si>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</si>
  <si>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</si>
  <si>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</si>
  <si>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</si>
  <si>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</si>
  <si>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</si>
  <si>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</si>
  <si>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</si>
  <si>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</si>
  <si>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</si>
  <si>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</si>
  <si>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</si>
  <si>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</si>
  <si>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</si>
  <si>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</si>
  <si>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</si>
  <si>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</si>
  <si>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</si>
  <si>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</si>
  <si>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</si>
  <si>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</si>
  <si>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</si>
  <si>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</si>
  <si>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</si>
  <si>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</si>
  <si>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</si>
  <si>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</si>
  <si>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</si>
  <si>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</si>
  <si>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</si>
  <si>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</si>
  <si>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</si>
  <si>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</si>
  <si>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</si>
  <si>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</si>
  <si>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</si>
  <si>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</si>
  <si>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</si>
  <si>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</si>
  <si>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</si>
  <si>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</si>
  <si>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</si>
  <si>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</si>
  <si>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</si>
  <si>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</si>
  <si>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</si>
  <si>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</si>
  <si>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</si>
  <si>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</si>
  <si>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</si>
  <si>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</si>
  <si>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</si>
  <si>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</si>
  <si>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</si>
  <si>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</si>
  <si>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</si>
  <si>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</si>
  <si>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</si>
  <si>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</si>
  <si>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</si>
  <si>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</si>
  <si>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</si>
  <si>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</si>
  <si>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</si>
  <si>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</si>
  <si>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</si>
  <si>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</si>
  <si>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</si>
  <si>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</si>
  <si>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</si>
  <si>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</si>
  <si>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</si>
  <si>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</si>
  <si>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</si>
  <si>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</si>
  <si>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</si>
  <si>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</si>
  <si>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</si>
  <si>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</si>
  <si>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</si>
  <si>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</si>
  <si>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</si>
  <si>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</si>
  <si>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</si>
  <si>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</si>
  <si>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</si>
  <si>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</si>
  <si>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</si>
  <si>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</si>
  <si>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</si>
  <si>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</si>
  <si>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</si>
  <si>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</si>
  <si>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</si>
  <si>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</si>
  <si>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</si>
  <si>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</si>
  <si>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</si>
  <si>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</si>
  <si>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</si>
  <si>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</si>
  <si>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</si>
  <si>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</si>
  <si>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</si>
  <si>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</si>
  <si>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</si>
  <si>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</si>
  <si>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</si>
  <si>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</si>
  <si>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</si>
  <si>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</si>
  <si>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</si>
  <si>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</si>
  <si>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</si>
  <si>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</si>
  <si>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</si>
  <si>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</si>
  <si>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</si>
  <si>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</si>
  <si>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</si>
  <si>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</si>
  <si>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</si>
  <si>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</si>
  <si>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</si>
  <si>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</si>
  <si>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</si>
  <si>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</si>
  <si>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</si>
  <si>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</si>
  <si>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</si>
  <si>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</si>
  <si>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</si>
  <si>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</si>
  <si>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</si>
  <si>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</si>
  <si>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</si>
  <si>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</si>
  <si>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</si>
  <si>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</si>
  <si>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</si>
  <si>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</si>
  <si>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</si>
  <si>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</si>
  <si>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</si>
  <si>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</si>
  <si>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</si>
  <si>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</si>
  <si>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</si>
  <si>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</si>
  <si>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</si>
  <si>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</si>
  <si>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</si>
  <si>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</si>
  <si>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</si>
  <si>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</si>
  <si>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</si>
  <si>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</si>
  <si>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</si>
  <si>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</si>
  <si>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</si>
  <si>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</si>
  <si>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</si>
  <si>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</si>
  <si>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</si>
  <si>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</si>
  <si>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</si>
  <si>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</si>
  <si>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</si>
  <si>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</si>
  <si>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</si>
  <si>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</si>
  <si>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</si>
  <si>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</si>
  <si>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</si>
  <si>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</si>
  <si>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</si>
  <si>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</si>
  <si>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</si>
  <si>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</si>
  <si>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</si>
  <si>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</si>
  <si>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</si>
  <si>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</si>
  <si>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</si>
  <si>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</si>
  <si>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</si>
  <si>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</si>
  <si>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</si>
  <si>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</si>
  <si>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</si>
  <si>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</si>
  <si>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</si>
  <si>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</si>
  <si>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</si>
  <si>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</si>
  <si>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</si>
  <si>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</si>
  <si>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</si>
  <si>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</si>
  <si>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</si>
  <si>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</si>
  <si>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</si>
  <si>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</si>
  <si>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</si>
  <si>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</si>
  <si>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</si>
  <si>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</si>
  <si>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</si>
  <si>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</si>
  <si>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</si>
  <si>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</si>
  <si>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</si>
  <si>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</si>
  <si>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</si>
  <si>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</si>
  <si>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</si>
  <si>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</si>
  <si>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</si>
  <si>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</si>
  <si>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</si>
  <si>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</si>
  <si>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</si>
  <si>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</si>
  <si>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</si>
  <si>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</si>
  <si>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</si>
  <si>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</si>
  <si>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</si>
  <si>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</si>
  <si>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</si>
  <si>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</si>
  <si>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</si>
  <si>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</si>
  <si>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</si>
  <si>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</si>
  <si>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</si>
  <si>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</si>
  <si>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</si>
  <si>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</si>
  <si>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</si>
  <si>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</si>
  <si>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</si>
  <si>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</si>
  <si>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</si>
  <si>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</si>
  <si>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</si>
  <si>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</si>
  <si>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</si>
  <si>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</si>
  <si>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</si>
  <si>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</si>
  <si>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</si>
  <si>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</si>
  <si>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</si>
  <si>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</si>
  <si>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</si>
  <si>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</si>
  <si>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</si>
  <si>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</si>
  <si>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</si>
  <si>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</si>
  <si>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</si>
  <si>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</si>
  <si>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</si>
  <si>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</si>
  <si>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</si>
  <si>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</si>
  <si>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</si>
  <si>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</si>
  <si>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</si>
  <si>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</si>
  <si>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</si>
  <si>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</si>
  <si>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</si>
  <si>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</si>
  <si>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</si>
  <si>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</si>
  <si>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</si>
  <si>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</si>
  <si>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</si>
  <si>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</si>
  <si>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</si>
  <si>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</si>
  <si>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</si>
  <si>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</si>
  <si>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</si>
  <si>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</si>
  <si>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</si>
  <si>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</si>
  <si>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</si>
  <si>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</si>
  <si>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</si>
  <si>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</si>
  <si>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</si>
  <si>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</si>
  <si>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</si>
  <si>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</si>
  <si>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</si>
  <si>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</si>
  <si>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</si>
  <si>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</si>
  <si>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</si>
  <si>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</si>
  <si>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</si>
  <si>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</si>
  <si>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</si>
  <si>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</si>
  <si>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</si>
  <si>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</si>
  <si>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</si>
  <si>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</si>
  <si>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</si>
  <si>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</si>
  <si>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</si>
  <si>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</si>
  <si>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</si>
  <si>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</si>
  <si>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</si>
  <si>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</si>
  <si>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</si>
  <si>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</si>
  <si>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</si>
  <si>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</si>
  <si>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</si>
  <si>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</si>
  <si>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</si>
  <si>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</si>
  <si>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</si>
  <si>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</si>
  <si>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</si>
  <si>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</si>
  <si>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</si>
  <si>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</si>
  <si>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</si>
  <si>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</si>
  <si>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</si>
  <si>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</si>
  <si>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</si>
  <si>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</si>
  <si>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</si>
  <si>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</si>
  <si>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</si>
  <si>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</si>
  <si>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</si>
  <si>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</si>
  <si>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</si>
  <si>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</si>
  <si>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</si>
  <si>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</si>
  <si>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</si>
  <si>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</si>
  <si>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</si>
  <si>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</si>
  <si>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</si>
  <si>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</si>
  <si>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</si>
  <si>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</si>
  <si>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</si>
  <si>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</si>
  <si>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</si>
  <si>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</si>
  <si>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</si>
  <si>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</si>
  <si>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</si>
  <si>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</si>
  <si>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</si>
  <si>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</si>
  <si>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</si>
  <si>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</si>
  <si>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</si>
  <si>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</si>
  <si>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</si>
  <si>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</si>
  <si>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</si>
  <si>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</si>
  <si>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</si>
  <si>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</si>
  <si>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</si>
  <si>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</si>
  <si>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</si>
  <si>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</si>
  <si>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</si>
  <si>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</si>
  <si>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</si>
  <si>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</si>
  <si>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</si>
  <si>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</si>
  <si>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</si>
  <si>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</si>
  <si>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</si>
  <si>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</si>
  <si>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</si>
  <si>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</si>
  <si>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</si>
  <si>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</si>
  <si>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</si>
  <si>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</si>
  <si>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</si>
  <si>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</si>
  <si>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</si>
  <si>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</si>
  <si>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</si>
  <si>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</si>
  <si>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</si>
  <si>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</si>
  <si>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</si>
  <si>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</si>
  <si>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</si>
  <si>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</si>
  <si>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</si>
  <si>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</si>
  <si>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</si>
  <si>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</si>
  <si>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</si>
  <si>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</si>
  <si>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</si>
  <si>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</si>
  <si>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</si>
  <si>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</si>
  <si>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</si>
  <si>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</si>
  <si>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</si>
  <si>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</si>
  <si>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</si>
  <si>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</si>
  <si>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</si>
  <si>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</si>
  <si>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</si>
  <si>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</si>
  <si>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</si>
  <si>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</si>
  <si>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</si>
  <si>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</si>
  <si>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</si>
  <si>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</si>
  <si>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</si>
  <si>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</si>
  <si>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</si>
  <si>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</si>
  <si>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</si>
  <si>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</si>
  <si>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</si>
  <si>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</si>
  <si>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</si>
  <si>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</si>
  <si>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</si>
  <si>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</si>
  <si>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</si>
  <si>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</si>
  <si>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</si>
  <si>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</si>
  <si>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</si>
  <si>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</si>
  <si>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</si>
  <si>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</si>
  <si>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</si>
  <si>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</si>
  <si>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</si>
  <si>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</si>
  <si>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</si>
  <si>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</si>
  <si>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</si>
  <si>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</si>
  <si>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</si>
  <si>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</si>
  <si>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</si>
  <si>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</si>
  <si>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</si>
  <si>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</si>
  <si>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</si>
  <si>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</si>
  <si>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</si>
  <si>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</si>
  <si>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</si>
  <si>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</si>
  <si>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</si>
  <si>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</si>
  <si>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</si>
  <si>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</si>
  <si>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</si>
  <si>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</si>
  <si>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</si>
  <si>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</si>
  <si>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</si>
  <si>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</si>
  <si>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</si>
  <si>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</si>
  <si>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</si>
  <si>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</si>
  <si>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</si>
  <si>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</si>
  <si>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</si>
  <si>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</si>
  <si>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</si>
  <si>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</si>
  <si>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</si>
  <si>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</si>
  <si>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</si>
  <si>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</si>
  <si>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</si>
  <si>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</si>
  <si>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</si>
  <si>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</si>
  <si>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</si>
  <si>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</si>
  <si>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</si>
  <si>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</si>
  <si>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</si>
  <si>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</si>
  <si>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</si>
  <si>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</si>
  <si>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</si>
  <si>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</si>
  <si>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</si>
  <si>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</si>
  <si>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</si>
  <si>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</si>
  <si>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</si>
  <si>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</si>
  <si>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</si>
  <si>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</si>
  <si>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</si>
  <si>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</si>
  <si>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</si>
  <si>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</si>
  <si>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</si>
  <si>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</si>
  <si>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</si>
  <si>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</si>
  <si>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</si>
  <si>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</si>
  <si>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</si>
  <si>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</si>
  <si>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</si>
  <si>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</si>
  <si>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</si>
  <si>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</si>
  <si>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</si>
  <si>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</si>
  <si>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</si>
  <si>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</si>
  <si>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</si>
  <si>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</si>
  <si>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</si>
  <si>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</si>
  <si>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</si>
  <si>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</si>
  <si>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</si>
  <si>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</si>
  <si>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</si>
  <si>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</si>
  <si>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</si>
  <si>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</si>
  <si>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</si>
  <si>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</si>
  <si>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</si>
  <si>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</si>
  <si>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</si>
  <si>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</si>
  <si>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</si>
  <si>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</si>
  <si>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</si>
  <si>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</si>
  <si>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</si>
  <si>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</si>
  <si>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</si>
  <si>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</si>
  <si>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</si>
  <si>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</si>
  <si>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</si>
  <si>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</si>
  <si>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</si>
  <si>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</si>
  <si>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</si>
  <si>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</si>
  <si>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</si>
  <si>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</si>
  <si>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</si>
  <si>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</si>
  <si>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</si>
  <si>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</si>
  <si>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</si>
  <si>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</si>
  <si>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</si>
  <si>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</si>
  <si>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</si>
  <si>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</si>
  <si>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</si>
  <si>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</si>
  <si>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</si>
  <si>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</si>
  <si>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</si>
  <si>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</si>
  <si>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</si>
  <si>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</si>
  <si>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</si>
  <si>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</si>
  <si>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</si>
  <si>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</si>
  <si>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</si>
  <si>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</si>
  <si>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</si>
  <si>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</si>
  <si>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</si>
  <si>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</si>
  <si>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</si>
  <si>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</si>
  <si>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</si>
  <si>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</si>
  <si>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</si>
  <si>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</si>
  <si>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</si>
  <si>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</si>
  <si>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</si>
  <si>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</si>
  <si>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</si>
  <si>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</si>
  <si>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</si>
  <si>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</si>
  <si>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</si>
  <si>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</si>
  <si>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</si>
  <si>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</si>
  <si>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</si>
  <si>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</si>
  <si>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</si>
  <si>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</si>
  <si>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</si>
  <si>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</si>
  <si>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</si>
  <si>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</si>
  <si>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</si>
  <si>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</si>
  <si>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</si>
  <si>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</si>
  <si>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</si>
  <si>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</si>
  <si>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</si>
  <si>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</si>
  <si>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</si>
  <si>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</si>
  <si>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</si>
  <si>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</si>
  <si>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</si>
  <si>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</si>
  <si>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</si>
  <si>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</si>
  <si>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</si>
  <si>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</si>
  <si>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</si>
  <si>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</si>
  <si>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</si>
  <si>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</si>
  <si>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</si>
  <si>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</si>
  <si>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</si>
  <si>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</si>
  <si>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</si>
  <si>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</si>
  <si>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</si>
  <si>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</si>
  <si>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</si>
  <si>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</si>
  <si>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</si>
  <si>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</si>
  <si>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</si>
  <si>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</si>
  <si>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</si>
  <si>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</si>
  <si>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</si>
  <si>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</si>
  <si>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</si>
  <si>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</si>
  <si>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</si>
  <si>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</si>
  <si>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</si>
  <si>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</si>
  <si>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</si>
  <si>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</si>
  <si>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</si>
  <si>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</si>
  <si>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</si>
  <si>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</si>
  <si>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</si>
  <si>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</si>
  <si>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</si>
  <si>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</si>
  <si>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</si>
  <si>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</si>
  <si>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</si>
  <si>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</si>
  <si>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</si>
  <si>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</si>
  <si>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</si>
  <si>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</si>
  <si>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</si>
  <si>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</si>
  <si>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</si>
  <si>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</si>
  <si>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</si>
  <si>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</si>
  <si>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</si>
  <si>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</si>
  <si>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</si>
  <si>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</si>
  <si>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</si>
  <si>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</si>
  <si>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</si>
  <si>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</si>
  <si>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</si>
  <si>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</si>
  <si>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</si>
  <si>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</si>
  <si>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</si>
  <si>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</si>
  <si>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</si>
  <si>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</si>
  <si>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</si>
  <si>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</si>
  <si>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</si>
  <si>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</si>
  <si>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</si>
  <si>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</si>
  <si>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</si>
  <si>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</si>
  <si>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</si>
  <si>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</si>
  <si>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</si>
  <si>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</si>
  <si>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</si>
  <si>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</si>
  <si>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</si>
  <si>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</si>
  <si>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</si>
  <si>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</si>
  <si>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</si>
  <si>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</si>
  <si>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</si>
  <si>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</si>
  <si>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</si>
  <si>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</si>
  <si>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</si>
  <si>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</si>
  <si>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</si>
  <si>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</si>
  <si>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</si>
  <si>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</si>
  <si>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</si>
  <si>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</si>
  <si>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</si>
  <si>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</si>
  <si>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</si>
  <si>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</si>
  <si>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</si>
  <si>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</si>
  <si>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</si>
  <si>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</si>
  <si>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</si>
  <si>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</si>
  <si>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</si>
  <si>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</si>
  <si>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</si>
  <si>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</si>
  <si>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</si>
  <si>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</si>
  <si>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</si>
  <si>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</si>
  <si>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</si>
  <si>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</si>
  <si>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</si>
  <si>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</si>
  <si>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</si>
  <si>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</si>
  <si>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</si>
  <si>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</si>
  <si>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</si>
  <si>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</si>
  <si>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</si>
  <si>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</si>
  <si>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</si>
  <si>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</si>
  <si>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</si>
  <si>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</si>
  <si>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</si>
  <si>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</si>
  <si>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</si>
  <si>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</si>
  <si>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</si>
  <si>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</si>
  <si>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</si>
  <si>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</si>
  <si>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</si>
  <si>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</si>
  <si>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</si>
  <si>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</si>
  <si>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</si>
  <si>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</si>
  <si>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</si>
  <si>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</si>
  <si>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</si>
  <si>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</si>
  <si>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</si>
  <si>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</si>
  <si>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</si>
  <si>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</si>
  <si>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</si>
  <si>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</si>
  <si>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</si>
  <si>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</si>
  <si>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</si>
  <si>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</si>
  <si>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</si>
  <si>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</si>
  <si>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</si>
  <si>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</si>
  <si>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</si>
  <si>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</si>
  <si>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</si>
  <si>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</si>
  <si>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</si>
  <si>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</si>
  <si>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</si>
  <si>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</si>
  <si>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</si>
  <si>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</si>
  <si>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</si>
  <si>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</si>
  <si>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</si>
  <si>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</si>
  <si>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</si>
  <si>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</si>
  <si>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</si>
  <si>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</si>
  <si>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</si>
  <si>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</si>
  <si>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</si>
  <si>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</si>
  <si>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</si>
  <si>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</si>
  <si>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</si>
  <si>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</si>
  <si>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</si>
  <si>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</si>
  <si>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</si>
  <si>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</si>
  <si>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</si>
  <si>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</si>
  <si>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</si>
  <si>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</si>
  <si>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</si>
  <si>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</si>
  <si>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</si>
  <si>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</si>
  <si>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</si>
  <si>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</si>
  <si>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</si>
  <si>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</si>
  <si>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</si>
  <si>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</si>
  <si>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</si>
  <si>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</si>
  <si>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</si>
  <si>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</si>
  <si>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</si>
  <si>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</si>
  <si>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</si>
  <si>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</si>
  <si>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</si>
  <si>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</si>
  <si>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</si>
  <si>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</si>
  <si>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</si>
  <si>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</si>
  <si>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</si>
  <si>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</si>
  <si>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</si>
  <si>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</si>
  <si>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</si>
  <si>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</si>
  <si>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</si>
  <si>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</si>
  <si>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</si>
  <si>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</si>
  <si>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</si>
  <si>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</si>
  <si>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</si>
  <si>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</si>
  <si>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</si>
  <si>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</si>
  <si>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</si>
  <si>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</si>
  <si>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</si>
  <si>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</si>
  <si>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</si>
  <si>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</si>
  <si>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</si>
  <si>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</si>
  <si>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</si>
  <si>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</si>
  <si>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</si>
  <si>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</si>
  <si>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</si>
  <si>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</si>
  <si>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</si>
  <si>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</si>
  <si>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</si>
  <si>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</si>
  <si>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</si>
  <si>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</si>
  <si>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</si>
  <si>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</si>
  <si>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</si>
  <si>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</si>
  <si>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</si>
  <si>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</si>
  <si>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</si>
  <si>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</si>
  <si>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</si>
  <si>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</si>
  <si>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</si>
  <si>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</si>
  <si>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</si>
  <si>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</si>
  <si>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</si>
  <si>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</si>
  <si>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</si>
  <si>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</si>
  <si>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</si>
  <si>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</si>
  <si>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</si>
  <si>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</si>
  <si>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</si>
  <si>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</si>
  <si>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</si>
  <si>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</si>
  <si>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</si>
  <si>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</si>
  <si>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</si>
  <si>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</si>
  <si>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</si>
  <si>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</si>
  <si>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</si>
  <si>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</si>
  <si>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</si>
  <si>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</si>
  <si>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</si>
  <si>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</si>
  <si>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</si>
  <si>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</si>
  <si>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</si>
  <si>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</si>
  <si>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</si>
  <si>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</si>
  <si>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</si>
  <si>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</si>
  <si>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</si>
  <si>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</si>
  <si>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</si>
  <si>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</si>
  <si>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</si>
  <si>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</si>
  <si>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</si>
  <si>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</si>
  <si>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</si>
  <si>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</si>
  <si>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</si>
  <si>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</si>
  <si>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</si>
  <si>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</si>
  <si>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</si>
  <si>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</si>
  <si>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</si>
  <si>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</si>
  <si>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</si>
  <si>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</si>
  <si>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</si>
  <si>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</si>
  <si>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</si>
  <si>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</si>
  <si>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</si>
  <si>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</si>
  <si>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</si>
  <si>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</si>
  <si>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</si>
  <si>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</si>
  <si>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</si>
  <si>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</si>
  <si>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</si>
  <si>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</si>
  <si>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</si>
  <si>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</si>
  <si>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</si>
  <si>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</si>
  <si>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</si>
  <si>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</si>
  <si>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</si>
  <si>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</si>
  <si>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</si>
  <si>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</si>
  <si>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</si>
  <si>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</si>
  <si>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</si>
  <si>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</si>
  <si>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</si>
  <si>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</si>
  <si>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</si>
  <si>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</si>
  <si>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</si>
  <si>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</si>
  <si>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</si>
  <si>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</si>
  <si>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</si>
  <si>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</si>
  <si>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</si>
  <si>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</si>
  <si>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</si>
  <si>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</si>
  <si>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</si>
  <si>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</si>
  <si>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</si>
  <si>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</si>
  <si>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</si>
  <si>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</si>
  <si>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</si>
  <si>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</si>
  <si>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</si>
  <si>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</si>
  <si>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</si>
  <si>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</si>
  <si>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</si>
  <si>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</si>
  <si>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</si>
  <si>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</si>
  <si>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</si>
  <si>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</si>
  <si>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</si>
  <si>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</si>
  <si>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</si>
  <si>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</si>
  <si>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</si>
  <si>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</si>
  <si>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</si>
  <si>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</si>
  <si>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</si>
  <si>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</si>
  <si>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</si>
  <si>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</si>
  <si>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</si>
  <si>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</si>
  <si>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</si>
  <si>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</si>
  <si>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</si>
  <si>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</si>
  <si>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</si>
  <si>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</si>
  <si>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</si>
  <si>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</si>
  <si>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</si>
  <si>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</si>
  <si>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</si>
  <si>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</si>
  <si>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</si>
  <si>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</si>
  <si>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</si>
  <si>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</si>
  <si>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</si>
  <si>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</si>
  <si>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</si>
  <si>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</si>
  <si>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</si>
  <si>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</si>
  <si>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</si>
  <si>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</si>
  <si>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</si>
  <si>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</si>
  <si>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</si>
  <si>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</si>
  <si>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</si>
  <si>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</si>
  <si>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</si>
  <si>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</si>
  <si>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</si>
  <si>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</si>
  <si>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</si>
  <si>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</si>
  <si>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</si>
  <si>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</si>
  <si>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</si>
  <si>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</si>
  <si>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</si>
  <si>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</si>
  <si>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</si>
  <si>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</si>
  <si>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</si>
  <si>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</si>
  <si>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</si>
  <si>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</si>
  <si>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</si>
  <si>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</si>
  <si>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</si>
  <si>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</si>
  <si>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</si>
  <si>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</si>
  <si>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</si>
  <si>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</si>
  <si>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</si>
  <si>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</si>
  <si>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</si>
  <si>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</si>
  <si>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</si>
  <si>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</si>
  <si>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</si>
  <si>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</si>
  <si>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</si>
  <si>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</si>
  <si>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</si>
  <si>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</si>
  <si>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</si>
  <si>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</si>
  <si>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</si>
  <si>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</si>
  <si>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</si>
  <si>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</si>
  <si>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</si>
  <si>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</si>
  <si>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</si>
  <si>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</si>
  <si>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</si>
  <si>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</si>
  <si>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</si>
  <si>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</si>
  <si>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</si>
  <si>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</si>
  <si>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</si>
  <si>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</si>
  <si>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</si>
  <si>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</si>
  <si>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</si>
  <si>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</si>
  <si>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</si>
  <si>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</si>
  <si>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</si>
  <si>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</si>
  <si>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</si>
  <si>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</si>
  <si>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</si>
  <si>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</si>
  <si>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</si>
  <si>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</si>
  <si>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</si>
  <si>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</si>
  <si>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</si>
  <si>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</si>
  <si>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</si>
  <si>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</si>
  <si>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</si>
  <si>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</si>
  <si>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</si>
  <si>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</si>
  <si>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</si>
  <si>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</si>
  <si>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</si>
  <si>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</si>
  <si>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</si>
  <si>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</si>
  <si>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</si>
  <si>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</si>
  <si>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</si>
  <si>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</si>
  <si>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</si>
  <si>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</si>
  <si>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</si>
  <si>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</si>
  <si>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</si>
  <si>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</si>
  <si>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</si>
  <si>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</si>
  <si>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</si>
  <si>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</si>
  <si>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</si>
  <si>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</si>
  <si>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</si>
  <si>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</si>
  <si>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</si>
  <si>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</si>
  <si>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</si>
  <si>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</si>
  <si>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</si>
  <si>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</si>
  <si>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</si>
  <si>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</si>
  <si>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</si>
  <si>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</si>
  <si>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</si>
  <si>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</si>
  <si>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</si>
  <si>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</si>
  <si>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</si>
  <si>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</si>
  <si>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</si>
  <si>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</si>
  <si>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</si>
  <si>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</si>
  <si>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</si>
  <si>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</si>
  <si>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</si>
  <si>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</si>
  <si>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</si>
  <si>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</si>
  <si>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</si>
  <si>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</si>
  <si>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</si>
  <si>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</si>
  <si>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</si>
  <si>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</si>
  <si>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</si>
  <si>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</si>
  <si>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</si>
  <si>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</si>
  <si>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</si>
  <si>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</si>
  <si>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</si>
  <si>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</si>
  <si>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</si>
  <si>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</si>
  <si>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</si>
  <si>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</si>
  <si>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</si>
  <si>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</si>
  <si>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</si>
  <si>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</si>
  <si>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</si>
  <si>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</si>
  <si>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</si>
  <si>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</si>
  <si>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</si>
  <si>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</si>
  <si>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</si>
  <si>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</si>
  <si>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</si>
  <si>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</si>
  <si>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</si>
  <si>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</si>
  <si>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</si>
  <si>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</si>
  <si>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</si>
  <si>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</si>
  <si>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</si>
  <si>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</si>
  <si>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</si>
  <si>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</si>
  <si>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</si>
  <si>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</si>
  <si>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</si>
  <si>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</si>
  <si>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</si>
  <si>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</si>
  <si>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</si>
  <si>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</si>
  <si>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</si>
  <si>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</si>
  <si>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</si>
  <si>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</si>
  <si>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</si>
  <si>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</si>
  <si>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</si>
  <si>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</si>
  <si>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</si>
  <si>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</si>
  <si>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</si>
  <si>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</si>
  <si>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</si>
  <si>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</si>
  <si>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</si>
  <si>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</si>
  <si>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</si>
  <si>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</si>
  <si>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</si>
  <si>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</si>
  <si>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</si>
  <si>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</si>
  <si>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</si>
  <si>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</si>
  <si>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</si>
  <si>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</si>
  <si>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</si>
  <si>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</si>
  <si>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</si>
  <si>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</si>
  <si>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</si>
  <si>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</si>
  <si>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</si>
  <si>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</si>
  <si>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</si>
  <si>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</si>
  <si>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</si>
  <si>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</si>
  <si>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</si>
  <si>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</si>
  <si>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</si>
  <si>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</si>
  <si>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</si>
  <si>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</si>
  <si>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</si>
  <si>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</si>
  <si>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</si>
  <si>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</si>
  <si>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</si>
  <si>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</si>
  <si>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</si>
  <si>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</si>
  <si>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</si>
  <si>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</si>
  <si>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</si>
  <si>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</si>
  <si>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</si>
  <si>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</si>
  <si>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</si>
  <si>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</si>
  <si>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</si>
  <si>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</si>
  <si>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</si>
  <si>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</si>
  <si>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</si>
  <si>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</si>
  <si>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</si>
  <si>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</si>
  <si>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</si>
  <si>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</si>
  <si>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</si>
  <si>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</si>
  <si>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</si>
  <si>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</si>
  <si>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</si>
  <si>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</si>
  <si>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</si>
  <si>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</si>
  <si>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</si>
  <si>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</si>
  <si>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</si>
  <si>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</si>
  <si>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</si>
  <si>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</si>
  <si>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</si>
  <si>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</si>
  <si>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</si>
  <si>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</si>
  <si>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</si>
  <si>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</si>
  <si>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</si>
  <si>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</si>
  <si>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</si>
  <si>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</si>
  <si>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</si>
  <si>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</si>
  <si>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</si>
  <si>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</si>
  <si>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</si>
  <si>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</si>
  <si>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</si>
  <si>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</si>
  <si>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</si>
  <si>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</si>
  <si>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</si>
  <si>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</si>
  <si>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</si>
  <si>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</si>
  <si>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</si>
  <si>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</si>
  <si>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</si>
  <si>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</si>
  <si>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</si>
  <si>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</si>
  <si>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</si>
  <si>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</si>
  <si>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</si>
  <si>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</si>
  <si>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</si>
  <si>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</si>
  <si>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</si>
  <si>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</si>
  <si>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</si>
  <si>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</si>
  <si>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</si>
  <si>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</si>
  <si>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</si>
  <si>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</si>
  <si>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</si>
  <si>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</si>
  <si>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</si>
  <si>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</si>
  <si>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</si>
  <si>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</si>
  <si>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</si>
  <si>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</si>
  <si>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</si>
  <si>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</si>
  <si>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</si>
  <si>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</si>
  <si>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</si>
  <si>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</si>
  <si>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</si>
  <si>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</si>
  <si>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</si>
  <si>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</si>
  <si>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</si>
  <si>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</si>
  <si>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</si>
  <si>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</si>
  <si>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</si>
  <si>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</si>
  <si>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</si>
  <si>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</si>
  <si>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</si>
  <si>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</si>
  <si>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</si>
  <si>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</si>
  <si>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</si>
  <si>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</si>
  <si>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</si>
  <si>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</si>
  <si>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</si>
  <si>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</si>
  <si>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</si>
  <si>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</si>
  <si>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</si>
  <si>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</si>
  <si>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</si>
  <si>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</si>
  <si>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</si>
  <si>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</si>
  <si>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</si>
  <si>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</si>
  <si>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</si>
  <si>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</si>
  <si>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</si>
  <si>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</si>
  <si>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</si>
  <si>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</si>
  <si>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</si>
  <si>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</si>
  <si>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</si>
  <si>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</si>
  <si>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</si>
  <si>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</si>
  <si>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</si>
  <si>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</si>
  <si>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</si>
  <si>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</si>
  <si>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</si>
  <si>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</si>
  <si>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</si>
  <si>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</si>
  <si>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</si>
  <si>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</si>
  <si>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</si>
  <si>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</si>
  <si>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</si>
  <si>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</si>
  <si>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</si>
  <si>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</si>
  <si>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</si>
  <si>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</si>
  <si>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</si>
  <si>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</si>
  <si>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</si>
  <si>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</si>
  <si>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</si>
  <si>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</si>
  <si>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</si>
  <si>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</si>
  <si>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</si>
  <si>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</si>
  <si>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</si>
  <si>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</si>
  <si>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</si>
  <si>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</si>
  <si>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</si>
  <si>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</si>
  <si>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</si>
  <si>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</si>
  <si>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</si>
  <si>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</si>
  <si>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</si>
  <si>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</si>
  <si>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</si>
  <si>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</si>
  <si>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</si>
  <si>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</si>
  <si>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</si>
  <si>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</si>
  <si>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</si>
  <si>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</si>
  <si>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</si>
  <si>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</si>
  <si>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</si>
  <si>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</si>
  <si>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</si>
  <si>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</si>
  <si>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</si>
  <si>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</si>
  <si>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</si>
  <si>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</si>
  <si>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</si>
  <si>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</si>
  <si>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</si>
  <si>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</si>
  <si>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</si>
  <si>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</si>
  <si>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</si>
  <si>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</si>
  <si>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</si>
  <si>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</si>
  <si>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</si>
  <si>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</si>
  <si>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</si>
  <si>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</si>
  <si>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</si>
  <si>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</si>
  <si>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</si>
  <si>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</si>
  <si>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</si>
  <si>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</si>
  <si>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</si>
  <si>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</si>
  <si>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</si>
  <si>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</si>
  <si>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</si>
  <si>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</si>
  <si>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</si>
  <si>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</si>
  <si>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</si>
  <si>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</si>
  <si>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</si>
  <si>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</si>
  <si>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</si>
  <si>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</si>
  <si>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</si>
  <si>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</si>
  <si>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</si>
  <si>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</si>
  <si>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</si>
  <si>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</si>
  <si>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</si>
  <si>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</si>
  <si>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</si>
  <si>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</si>
  <si>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</si>
  <si>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</si>
  <si>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</si>
  <si>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</si>
  <si>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</si>
  <si>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</si>
  <si>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</si>
  <si>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</si>
  <si>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</si>
  <si>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</si>
  <si>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</si>
  <si>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</si>
  <si>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</si>
  <si>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</si>
  <si>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</si>
  <si>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</si>
  <si>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</si>
  <si>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</si>
  <si>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</si>
  <si>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</si>
  <si>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</si>
  <si>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</si>
  <si>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</si>
  <si>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</si>
  <si>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</si>
  <si>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</si>
  <si>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</si>
  <si>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</si>
  <si>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</si>
  <si>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</si>
  <si>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</si>
  <si>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</si>
  <si>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</si>
  <si>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</si>
  <si>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</si>
  <si>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</si>
  <si>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</si>
  <si>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</si>
  <si>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</si>
  <si>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</si>
  <si>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</si>
  <si>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</si>
  <si>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</si>
  <si>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</si>
  <si>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</si>
  <si>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</si>
  <si>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</si>
  <si>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</si>
  <si>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</si>
  <si>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</si>
  <si>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</si>
  <si>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</si>
  <si>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</si>
  <si>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</si>
  <si>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</si>
  <si>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</si>
  <si>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</si>
  <si>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</si>
  <si>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</si>
  <si>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</si>
  <si>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</si>
  <si>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</si>
  <si>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</si>
  <si>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</si>
  <si>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</si>
  <si>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</si>
  <si>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</si>
  <si>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</si>
  <si>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</si>
  <si>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</si>
  <si>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</si>
  <si>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</si>
  <si>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</si>
  <si>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</si>
  <si>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</si>
  <si>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</si>
  <si>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</si>
  <si>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</si>
  <si>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</si>
  <si>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</si>
  <si>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</si>
  <si>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</si>
  <si>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</si>
  <si>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</si>
  <si>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</si>
  <si>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</si>
  <si>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</si>
  <si>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</si>
  <si>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</si>
  <si>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</si>
  <si>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</si>
  <si>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</si>
  <si>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</si>
  <si>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</si>
  <si>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</si>
  <si>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</si>
  <si>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</si>
  <si>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</si>
  <si>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</si>
  <si>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</si>
  <si>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</si>
  <si>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</si>
  <si>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</si>
  <si>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</si>
  <si>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</si>
  <si>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</si>
  <si>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</si>
  <si>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</si>
  <si>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</si>
  <si>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</si>
  <si>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</si>
  <si>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</si>
  <si>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</si>
  <si>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</si>
  <si>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</si>
  <si>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</si>
  <si>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</si>
  <si>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</si>
  <si>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</si>
  <si>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</si>
  <si>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</si>
  <si>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</si>
  <si>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</si>
  <si>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</si>
  <si>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</si>
  <si>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</si>
  <si>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</si>
  <si>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</si>
  <si>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</si>
  <si>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</si>
  <si>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</si>
  <si>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</si>
  <si>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</si>
  <si>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</si>
  <si>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</si>
  <si>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</si>
  <si>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</si>
  <si>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</si>
  <si>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</si>
  <si>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</si>
  <si>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</si>
  <si>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</si>
  <si>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</si>
  <si>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</si>
  <si>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</si>
  <si>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</si>
  <si>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</si>
  <si>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</si>
  <si>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</si>
  <si>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</si>
  <si>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</si>
  <si>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</si>
  <si>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</si>
  <si>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</si>
  <si>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</si>
  <si>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</si>
  <si>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</si>
  <si>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</si>
  <si>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</si>
  <si>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</si>
  <si>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</si>
  <si>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</si>
  <si>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</si>
  <si>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</si>
  <si>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</si>
  <si>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</si>
  <si>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</si>
  <si>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</si>
  <si>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</si>
  <si>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</si>
  <si>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</si>
  <si>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</si>
  <si>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</si>
  <si>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</si>
  <si>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</si>
  <si>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</si>
  <si>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</si>
  <si>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</si>
  <si>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</si>
  <si>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</si>
  <si>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</si>
  <si>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</si>
  <si>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</si>
  <si>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</si>
  <si>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</si>
  <si>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</si>
  <si>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</si>
  <si>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</si>
  <si>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</si>
  <si>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</si>
  <si>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</si>
  <si>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</si>
  <si>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</si>
  <si>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</si>
  <si>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</si>
  <si>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</si>
  <si>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</si>
  <si>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</si>
  <si>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</si>
  <si>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</si>
  <si>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</si>
  <si>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</si>
  <si>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</si>
  <si>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</si>
  <si>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</si>
  <si>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</si>
  <si>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</si>
  <si>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</si>
  <si>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</si>
  <si>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</si>
  <si>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</si>
  <si>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</si>
  <si>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</si>
  <si>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</si>
  <si>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</si>
  <si>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</si>
  <si>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</si>
  <si>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</si>
  <si>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</si>
  <si>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</si>
  <si>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</si>
  <si>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</si>
  <si>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</si>
  <si>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</si>
  <si>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</si>
  <si>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</si>
  <si>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</si>
  <si>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</si>
  <si>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</si>
  <si>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</si>
  <si>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</si>
  <si>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</si>
  <si>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</si>
  <si>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</si>
  <si>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</si>
  <si>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</si>
  <si>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</si>
  <si>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</si>
  <si>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</si>
  <si>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</si>
  <si>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</si>
  <si>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</si>
  <si>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</si>
  <si>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</si>
  <si>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</si>
  <si>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</si>
  <si>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</si>
  <si>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</si>
  <si>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</si>
  <si>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</si>
  <si>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</si>
  <si>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</si>
  <si>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</si>
  <si>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</si>
  <si>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</si>
  <si>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</si>
  <si>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</si>
  <si>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</si>
  <si>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</si>
  <si>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</si>
  <si>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</si>
  <si>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</si>
  <si>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</si>
  <si>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</si>
  <si>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</si>
  <si>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</si>
  <si>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</si>
  <si>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</si>
  <si>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</si>
  <si>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</si>
  <si>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</si>
  <si>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</si>
  <si>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</si>
  <si>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</si>
  <si>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</si>
  <si>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</si>
  <si>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</si>
  <si>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</si>
  <si>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</si>
  <si>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</si>
  <si>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</si>
  <si>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</si>
  <si>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</si>
  <si>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</si>
  <si>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</si>
  <si>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</si>
  <si>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</si>
  <si>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</si>
  <si>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</si>
  <si>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</si>
  <si>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</si>
  <si>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</si>
  <si>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</si>
  <si>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</si>
  <si>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</si>
  <si>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</si>
  <si>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</si>
  <si>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</si>
  <si>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</si>
  <si>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</si>
  <si>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</si>
  <si>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</si>
  <si>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</si>
  <si>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</si>
  <si>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</si>
  <si>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</si>
  <si>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</si>
  <si>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</si>
  <si>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</si>
  <si>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</si>
  <si>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</si>
  <si>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</si>
  <si>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</si>
  <si>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</si>
  <si>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</si>
  <si>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</si>
  <si>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</si>
  <si>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</si>
  <si>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</si>
  <si>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</si>
  <si>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</si>
  <si>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</si>
  <si>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</si>
  <si>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</si>
  <si>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</si>
  <si>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</si>
  <si>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</si>
  <si>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</si>
  <si>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</si>
  <si>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</si>
  <si>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</si>
  <si>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</si>
  <si>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</si>
  <si>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</si>
  <si>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</si>
  <si>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</si>
  <si>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</si>
  <si>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</si>
  <si>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</si>
  <si>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</si>
  <si>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</si>
  <si>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</si>
  <si>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</si>
  <si>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</si>
  <si>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</si>
  <si>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</si>
  <si>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</si>
  <si>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</si>
  <si>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</si>
  <si>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</si>
  <si>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</si>
  <si>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</si>
  <si>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</si>
  <si>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</si>
  <si>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</si>
  <si>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</si>
  <si>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</si>
  <si>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</si>
  <si>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</si>
  <si>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</si>
  <si>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</si>
  <si>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</si>
  <si>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</si>
  <si>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</si>
  <si>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</si>
  <si>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</si>
  <si>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</si>
  <si>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</si>
  <si>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</si>
  <si>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</si>
  <si>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</si>
  <si>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</si>
  <si>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</si>
  <si>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</si>
  <si>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</si>
  <si>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</si>
  <si>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</si>
  <si>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</si>
  <si>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</si>
  <si>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</si>
  <si>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</si>
  <si>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</si>
  <si>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</si>
  <si>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</si>
  <si>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</si>
  <si>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</si>
  <si>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</si>
  <si>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</si>
  <si>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</si>
  <si>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</si>
  <si>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</si>
  <si>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</si>
  <si>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</si>
  <si>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</si>
  <si>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</si>
  <si>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</si>
  <si>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</si>
  <si>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</si>
  <si>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</si>
  <si>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</si>
  <si>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</si>
  <si>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</si>
  <si>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</si>
  <si>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</si>
  <si>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</si>
  <si>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</si>
  <si>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</si>
  <si>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</si>
  <si>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</si>
  <si>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</si>
  <si>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</si>
  <si>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</si>
  <si>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</si>
  <si>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</si>
  <si>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</si>
  <si>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</si>
  <si>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</si>
  <si>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</si>
  <si>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</si>
  <si>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</si>
  <si>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</si>
  <si>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</si>
  <si>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</si>
  <si>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</si>
  <si>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</si>
  <si>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</si>
  <si>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</si>
  <si>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</si>
  <si>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</si>
  <si>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</si>
  <si>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</si>
  <si>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</si>
  <si>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</si>
  <si>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</si>
  <si>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</si>
  <si>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</si>
  <si>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</si>
  <si>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</si>
  <si>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</si>
  <si>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</si>
  <si>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</si>
  <si>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</si>
  <si>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</si>
  <si>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</si>
  <si>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</si>
  <si>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</si>
  <si>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</si>
  <si>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</si>
  <si>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</si>
  <si>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</si>
  <si>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</si>
  <si>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</si>
  <si>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</si>
  <si>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</si>
  <si>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</si>
  <si>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</si>
  <si>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</si>
  <si>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</si>
  <si>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</si>
  <si>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</si>
  <si>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</si>
  <si>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</si>
  <si>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</si>
  <si>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</si>
  <si>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</si>
  <si>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</si>
  <si>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</si>
  <si>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</si>
  <si>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</si>
  <si>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</si>
  <si>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</si>
  <si>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</si>
  <si>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</si>
  <si>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</si>
  <si>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</si>
  <si>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</si>
  <si>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</si>
  <si>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</si>
  <si>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</si>
  <si>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</si>
  <si>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</si>
  <si>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</si>
  <si>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</si>
  <si>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</si>
  <si>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</si>
  <si>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</si>
  <si>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</si>
  <si>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</si>
  <si>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</si>
  <si>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</si>
  <si>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</si>
  <si>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</si>
  <si>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</si>
  <si>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</si>
  <si>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</si>
  <si>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</si>
  <si>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</si>
  <si>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</si>
  <si>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</si>
  <si>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</si>
  <si>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</si>
  <si>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</si>
  <si>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</si>
  <si>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</si>
  <si>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</si>
  <si>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</si>
  <si>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</si>
  <si>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</si>
  <si>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</si>
  <si>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</si>
  <si>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</si>
  <si>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</si>
  <si>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</si>
  <si>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</si>
  <si>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</si>
  <si>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</si>
  <si>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</si>
  <si>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</si>
  <si>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</si>
  <si>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</si>
  <si>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</si>
  <si>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</si>
  <si>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</si>
  <si>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</si>
  <si>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</si>
  <si>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</si>
  <si>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</si>
  <si>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</si>
  <si>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</si>
  <si>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</si>
  <si>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</si>
  <si>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</si>
  <si>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</si>
  <si>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</si>
  <si>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</si>
  <si>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</si>
  <si>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</si>
  <si>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</si>
  <si>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</si>
  <si>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</si>
  <si>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</si>
  <si>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</si>
  <si>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</si>
  <si>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</si>
  <si>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</si>
  <si>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</si>
  <si>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</si>
  <si>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</si>
  <si>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</si>
  <si>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</si>
  <si>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</si>
  <si>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</si>
  <si>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</si>
  <si>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</si>
  <si>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</si>
  <si>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</si>
  <si>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</si>
  <si>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</si>
  <si>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</si>
  <si>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</si>
  <si>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</si>
  <si>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</si>
  <si>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</si>
  <si>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</si>
  <si>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</si>
  <si>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</si>
  <si>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</si>
  <si>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</si>
  <si>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</si>
  <si>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</si>
  <si>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</si>
  <si>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</si>
  <si>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</si>
  <si>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</si>
  <si>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</si>
  <si>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</si>
  <si>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</si>
  <si>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</si>
  <si>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</si>
  <si>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</si>
  <si>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</si>
  <si>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</si>
  <si>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</si>
  <si>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</si>
  <si>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</si>
  <si>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</si>
  <si>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</si>
  <si>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</si>
  <si>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</si>
  <si>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</si>
  <si>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</si>
  <si>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</si>
  <si>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</si>
  <si>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</si>
  <si>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</si>
  <si>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</si>
  <si>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</si>
  <si>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</si>
  <si>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</si>
  <si>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</si>
  <si>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</si>
  <si>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</si>
  <si>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</si>
  <si>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</si>
  <si>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</si>
  <si>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</si>
  <si>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</si>
  <si>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</si>
  <si>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</si>
  <si>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</si>
  <si>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</si>
  <si>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</si>
  <si>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</si>
  <si>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</si>
  <si>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</si>
  <si>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</si>
  <si>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</si>
  <si>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</si>
  <si>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</si>
  <si>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</si>
  <si>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</si>
  <si>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</si>
  <si>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</si>
  <si>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</si>
  <si>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</si>
  <si>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</si>
  <si>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</si>
  <si>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</si>
  <si>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</si>
  <si>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</si>
  <si>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</si>
  <si>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</si>
  <si>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</si>
  <si>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</si>
  <si>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</si>
  <si>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</si>
  <si>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</si>
  <si>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</si>
  <si>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</si>
  <si>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</si>
  <si>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</si>
  <si>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</si>
  <si>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</si>
  <si>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</si>
  <si>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</si>
  <si>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</si>
  <si>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</si>
  <si>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</si>
  <si>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</si>
  <si>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</si>
  <si>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</si>
  <si>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</si>
  <si>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</si>
  <si>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</si>
  <si>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</si>
  <si>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</si>
  <si>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</si>
  <si>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</si>
  <si>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</si>
  <si>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</si>
  <si>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</si>
  <si>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</si>
  <si>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</si>
  <si>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</si>
  <si>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</si>
  <si>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</si>
  <si>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</si>
  <si>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</si>
  <si>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</si>
  <si>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</si>
  <si>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</si>
  <si>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</si>
  <si>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</si>
  <si>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</si>
  <si>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</si>
  <si>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</si>
  <si>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</si>
  <si>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</si>
  <si>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</si>
  <si>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</si>
  <si>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</si>
  <si>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</si>
  <si>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</si>
  <si>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</si>
  <si>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</si>
  <si>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</si>
  <si>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</si>
  <si>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</si>
  <si>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</si>
  <si>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</si>
  <si>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</si>
  <si>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</si>
  <si>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</si>
  <si>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</si>
  <si>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</si>
  <si>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</si>
  <si>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</si>
  <si>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</si>
  <si>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</si>
  <si>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</si>
  <si>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</si>
  <si>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</si>
  <si>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</si>
  <si>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</si>
  <si>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</si>
  <si>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</si>
  <si>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</si>
  <si>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</si>
  <si>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</si>
  <si>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</si>
  <si>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</si>
  <si>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</si>
  <si>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</si>
  <si>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</si>
  <si>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</si>
  <si>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</si>
  <si>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</si>
  <si>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</si>
  <si>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</si>
  <si>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</si>
  <si>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</si>
  <si>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</si>
  <si>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</si>
  <si>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</si>
  <si>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</si>
  <si>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</si>
  <si>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</si>
  <si>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</si>
  <si>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</si>
  <si>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</si>
  <si>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</si>
  <si>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</si>
  <si>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</si>
  <si>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</si>
  <si>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</si>
  <si>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</si>
  <si>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</si>
  <si>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</si>
  <si>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</si>
  <si>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</si>
  <si>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</si>
  <si>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</si>
  <si>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</si>
  <si>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</si>
  <si>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</si>
  <si>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</si>
  <si>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</si>
  <si>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</si>
  <si>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</si>
  <si>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</si>
  <si>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</si>
  <si>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</si>
  <si>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</si>
  <si>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</si>
  <si>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</si>
  <si>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</si>
  <si>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</si>
  <si>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</si>
  <si>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</si>
  <si>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</si>
  <si>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</si>
  <si>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</si>
  <si>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</si>
  <si>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</si>
  <si>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</si>
  <si>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</si>
  <si>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</si>
  <si>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</si>
  <si>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</si>
  <si>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</si>
  <si>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</si>
  <si>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</si>
  <si>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</si>
  <si>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</si>
  <si>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</si>
  <si>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</si>
  <si>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</si>
  <si>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</si>
  <si>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</si>
  <si>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</si>
  <si>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</si>
  <si>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</si>
  <si>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</si>
  <si>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</si>
  <si>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</si>
  <si>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</si>
  <si>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</si>
  <si>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</si>
  <si>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</si>
  <si>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</si>
  <si>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</si>
  <si>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</si>
  <si>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</si>
  <si>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</si>
  <si>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</si>
  <si>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</si>
  <si>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</si>
  <si>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</si>
  <si>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</si>
  <si>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</si>
  <si>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</si>
  <si>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</si>
  <si>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</si>
  <si>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</si>
  <si>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</si>
  <si>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</si>
  <si>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</si>
  <si>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</si>
  <si>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</si>
  <si>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</si>
  <si>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</si>
  <si>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</si>
  <si>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</si>
  <si>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</si>
  <si>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</si>
  <si>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</si>
  <si>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</si>
  <si>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</si>
  <si>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</si>
  <si>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</si>
  <si>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</si>
  <si>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</si>
  <si>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</si>
  <si>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</si>
  <si>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</si>
  <si>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</si>
  <si>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</si>
  <si>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</si>
  <si>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</si>
  <si>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</si>
  <si>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</si>
  <si>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</si>
  <si>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</si>
  <si>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</si>
  <si>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</si>
  <si>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</si>
  <si>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</si>
  <si>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</si>
  <si>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</si>
  <si>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</si>
  <si>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</si>
  <si>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</si>
  <si>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</si>
  <si>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</si>
  <si>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</si>
  <si>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</si>
  <si>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</si>
  <si>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</si>
  <si>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</si>
  <si>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</si>
  <si>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</si>
  <si>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</si>
  <si>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</si>
  <si>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</si>
  <si>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</si>
  <si>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</si>
  <si>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</si>
  <si>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</si>
  <si>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</si>
  <si>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</si>
  <si>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</si>
  <si>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</si>
  <si>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</si>
  <si>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</si>
  <si>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</si>
  <si>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</si>
  <si>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</si>
  <si>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</si>
  <si>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</si>
  <si>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</si>
  <si>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</si>
  <si>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</si>
  <si>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</si>
  <si>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</si>
  <si>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</si>
  <si>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</si>
  <si>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</si>
  <si>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</si>
  <si>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</si>
  <si>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</si>
  <si>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</si>
  <si>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</si>
  <si>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</si>
  <si>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</si>
  <si>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</si>
  <si>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</si>
  <si>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</si>
  <si>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</si>
  <si>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</si>
  <si>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</si>
  <si>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</si>
  <si>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</si>
  <si>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</si>
  <si>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</si>
  <si>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</si>
  <si>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</si>
  <si>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</si>
  <si>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</si>
  <si>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</si>
  <si>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</si>
  <si>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</si>
  <si>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</si>
  <si>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</si>
  <si>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</si>
  <si>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</si>
  <si>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</si>
  <si>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</si>
  <si>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</si>
  <si>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</si>
  <si>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</si>
  <si>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</si>
  <si>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</si>
  <si>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</si>
  <si>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</si>
  <si>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</si>
  <si>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</si>
  <si>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</si>
  <si>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</si>
  <si>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</si>
  <si>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</si>
  <si>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</si>
  <si>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</si>
  <si>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</si>
  <si>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</si>
  <si>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</si>
  <si>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</si>
  <si>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</si>
  <si>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</si>
  <si>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</si>
  <si>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</si>
  <si>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</si>
  <si>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</si>
  <si>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</si>
  <si>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</si>
  <si>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</si>
  <si>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</si>
  <si>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</si>
  <si>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</si>
  <si>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</si>
  <si>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</si>
  <si>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</si>
  <si>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</si>
  <si>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</si>
  <si>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</si>
  <si>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</si>
  <si>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</si>
  <si>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</si>
  <si>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</si>
  <si>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</si>
  <si>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</si>
  <si>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</si>
  <si>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</si>
  <si>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</si>
  <si>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</si>
  <si>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</si>
  <si>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</si>
  <si>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</si>
  <si>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</si>
  <si>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</si>
  <si>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</si>
  <si>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</si>
  <si>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</si>
  <si>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</si>
  <si>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</si>
  <si>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</si>
  <si>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</si>
  <si>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</si>
  <si>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</si>
  <si>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</si>
  <si>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</si>
  <si>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</si>
  <si>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</si>
  <si>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</si>
  <si>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</si>
  <si>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</si>
  <si>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</si>
  <si>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</si>
  <si>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</si>
  <si>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</si>
  <si>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</si>
  <si>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</si>
  <si>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</si>
  <si>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</si>
  <si>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</si>
  <si>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</si>
  <si>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</si>
  <si>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</si>
  <si>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</si>
  <si>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</si>
  <si>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</si>
  <si>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</si>
  <si>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</si>
  <si>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</si>
  <si>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</si>
  <si>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</si>
  <si>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</si>
  <si>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</si>
  <si>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</si>
  <si>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</si>
  <si>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</si>
  <si>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</si>
  <si>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</si>
  <si>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</si>
  <si>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</si>
  <si>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</si>
  <si>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</si>
  <si>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</si>
  <si>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</si>
  <si>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</si>
  <si>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</si>
  <si>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</si>
  <si>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</si>
  <si>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</si>
  <si>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</si>
  <si>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</si>
  <si>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</si>
  <si>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</si>
  <si>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</si>
  <si>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</si>
  <si>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</si>
  <si>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</si>
  <si>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</si>
  <si>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</si>
  <si>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</si>
  <si>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</si>
  <si>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</si>
  <si>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</si>
  <si>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</si>
  <si>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</si>
  <si>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</si>
  <si>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</si>
  <si>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</si>
  <si>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</si>
  <si>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</si>
  <si>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</si>
  <si>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</si>
  <si>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</si>
  <si>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</si>
  <si>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</si>
  <si>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</si>
  <si>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</si>
  <si>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</si>
  <si>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</si>
  <si>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</si>
  <si>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</si>
  <si>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</si>
  <si>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</si>
  <si>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</si>
  <si>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</si>
  <si>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</si>
  <si>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</si>
  <si>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</si>
  <si>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</si>
  <si>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</si>
  <si>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</si>
  <si>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</si>
  <si>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</si>
  <si>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</si>
  <si>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</si>
  <si>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</si>
  <si>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</si>
  <si>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</si>
  <si>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</si>
  <si>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</si>
  <si>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</si>
  <si>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</si>
  <si>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</si>
  <si>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</si>
  <si>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</si>
  <si>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</si>
  <si>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</si>
  <si>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</si>
  <si>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</si>
  <si>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</si>
  <si>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</si>
  <si>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</si>
  <si>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</si>
  <si>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</si>
  <si>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</si>
  <si>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</si>
  <si>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</si>
  <si>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</si>
  <si>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</si>
  <si>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</si>
  <si>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</si>
  <si>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</si>
  <si>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</si>
  <si>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</si>
  <si>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</si>
  <si>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</si>
  <si>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</si>
  <si>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</si>
  <si>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</si>
  <si>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</si>
  <si>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</si>
  <si>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</si>
  <si>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</si>
  <si>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</si>
  <si>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</si>
  <si>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</si>
  <si>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</si>
  <si>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</si>
  <si>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</si>
  <si>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</si>
  <si>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</si>
  <si>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</si>
  <si>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</si>
  <si>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</si>
  <si>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</si>
  <si>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</si>
  <si>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</si>
  <si>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</si>
  <si>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</si>
  <si>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</si>
  <si>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</si>
  <si>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</si>
  <si>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</si>
  <si>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</si>
  <si>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</si>
  <si>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</si>
  <si>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</si>
  <si>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</si>
  <si>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</si>
  <si>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</si>
  <si>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</si>
  <si>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</si>
  <si>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</si>
  <si>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</si>
  <si>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</si>
  <si>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</si>
  <si>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</si>
  <si>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</si>
  <si>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</si>
  <si>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</si>
  <si>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</si>
  <si>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</si>
  <si>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</si>
  <si>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</si>
  <si>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</si>
  <si>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</si>
  <si>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</si>
  <si>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</si>
  <si>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</si>
  <si>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</si>
  <si>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</si>
  <si>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</si>
  <si>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</si>
  <si>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</si>
  <si>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</si>
  <si>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</si>
  <si>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</si>
  <si>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</si>
  <si>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</si>
  <si>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</si>
  <si>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</si>
  <si>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</si>
  <si>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</si>
  <si>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</si>
  <si>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</si>
  <si>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</si>
  <si>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</si>
  <si>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</si>
  <si>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</si>
  <si>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</si>
  <si>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</si>
  <si>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</si>
  <si>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</si>
  <si>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</si>
  <si>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</si>
  <si>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</si>
  <si>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</si>
  <si>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</si>
  <si>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</si>
  <si>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</si>
  <si>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</si>
  <si>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</si>
  <si>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</si>
  <si>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</si>
  <si>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</si>
  <si>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</si>
  <si>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</si>
  <si>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</si>
  <si>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</si>
  <si>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</si>
  <si>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</si>
  <si>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</si>
  <si>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</si>
  <si>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</si>
  <si>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</si>
  <si>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</si>
  <si>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</si>
  <si>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</si>
  <si>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</si>
  <si>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</si>
  <si>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</si>
  <si>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</si>
  <si>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</si>
  <si>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</si>
  <si>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</si>
  <si>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</si>
  <si>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</si>
  <si>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</si>
  <si>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</si>
  <si>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</si>
  <si>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</si>
  <si>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</si>
  <si>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</si>
  <si>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</si>
  <si>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</si>
  <si>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</si>
  <si>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</si>
  <si>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</si>
  <si>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</si>
  <si>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</si>
  <si>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</si>
  <si>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</si>
  <si>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</si>
  <si>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</si>
  <si>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</si>
  <si>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</si>
  <si>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</si>
  <si>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</si>
  <si>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</si>
  <si>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</si>
  <si>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</si>
  <si>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</si>
  <si>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</si>
  <si>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</si>
  <si>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</si>
  <si>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</si>
  <si>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</si>
  <si>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</si>
  <si>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</si>
  <si>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</si>
  <si>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</si>
  <si>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</si>
  <si>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</si>
  <si>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</si>
  <si>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</si>
  <si>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</si>
  <si>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</si>
  <si>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</si>
  <si>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</si>
  <si>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</si>
  <si>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</si>
  <si>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</si>
  <si>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</si>
  <si>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</si>
  <si>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</si>
  <si>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</si>
  <si>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</si>
  <si>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</si>
  <si>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</si>
  <si>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</si>
  <si>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</si>
  <si>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</si>
  <si>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</si>
  <si>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</si>
  <si>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</si>
  <si>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</si>
  <si>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</si>
  <si>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</si>
  <si>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</si>
  <si>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</si>
  <si>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</si>
  <si>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</si>
  <si>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</si>
  <si>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</si>
  <si>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</si>
  <si>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</si>
  <si>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</si>
  <si>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</si>
  <si>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</si>
  <si>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</si>
  <si>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</si>
  <si>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</si>
  <si>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</si>
  <si>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</si>
  <si>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</si>
  <si>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</si>
  <si>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</si>
  <si>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</si>
  <si>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</si>
  <si>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</si>
  <si>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</si>
  <si>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</si>
  <si>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</si>
  <si>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</si>
  <si>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</si>
  <si>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</si>
  <si>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</si>
  <si>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</si>
  <si>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</si>
  <si>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</si>
  <si>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</si>
  <si>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</si>
  <si>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</si>
  <si>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</si>
  <si>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</si>
  <si>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</si>
  <si>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</si>
  <si>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</si>
  <si>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</si>
  <si>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</si>
  <si>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</si>
  <si>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</si>
  <si>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</si>
  <si>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</si>
  <si>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</si>
  <si>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</si>
  <si>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</si>
  <si>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</si>
  <si>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</si>
  <si>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</si>
  <si>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</si>
  <si>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</si>
  <si>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</si>
  <si>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</si>
  <si>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</si>
  <si>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</si>
  <si>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</si>
  <si>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</si>
  <si>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</si>
  <si>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</si>
  <si>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</si>
  <si>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</si>
  <si>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</si>
  <si>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</si>
  <si>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</si>
  <si>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</si>
  <si>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</si>
  <si>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</si>
  <si>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</si>
  <si>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</si>
  <si>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</si>
  <si>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</si>
  <si>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</si>
  <si>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</si>
  <si>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</si>
  <si>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</si>
  <si>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</si>
  <si>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</si>
  <si>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</si>
  <si>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</si>
  <si>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</si>
  <si>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</si>
  <si>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</si>
  <si>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</si>
  <si>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</si>
  <si>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</si>
  <si>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</si>
  <si>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</si>
  <si>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</si>
  <si>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</si>
  <si>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</si>
  <si>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</si>
  <si>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</si>
  <si>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</si>
  <si>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</si>
  <si>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</si>
  <si>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</si>
  <si>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</si>
  <si>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</si>
  <si>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</si>
  <si>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</si>
  <si>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</si>
  <si>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</si>
  <si>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</si>
  <si>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</si>
  <si>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</si>
  <si>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</si>
  <si>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</si>
  <si>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</si>
  <si>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</si>
  <si>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</si>
  <si>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</si>
  <si>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</si>
  <si>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</si>
  <si>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</si>
  <si>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</si>
  <si>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</si>
  <si>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</si>
  <si>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</si>
  <si>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</si>
  <si>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</si>
  <si>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</si>
  <si>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</si>
  <si>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</si>
  <si>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</si>
  <si>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</si>
  <si>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</si>
  <si>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</si>
  <si>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</si>
  <si>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</si>
  <si>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</si>
  <si>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</si>
  <si>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</si>
  <si>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</si>
  <si>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</si>
  <si>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</si>
  <si>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</si>
  <si>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</si>
  <si>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</si>
  <si>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</si>
  <si>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</si>
  <si>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</si>
  <si>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</si>
  <si>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</si>
  <si>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</si>
  <si>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</si>
  <si>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</si>
  <si>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</si>
  <si>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</si>
  <si>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</si>
  <si>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</si>
  <si>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</si>
  <si>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</si>
  <si>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</si>
  <si>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</si>
  <si>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</si>
  <si>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</si>
  <si>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</si>
  <si>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</si>
  <si>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</si>
  <si>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</si>
  <si>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</si>
  <si>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</si>
  <si>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</si>
  <si>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</si>
  <si>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</si>
  <si>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</si>
  <si>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</si>
  <si>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</si>
  <si>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</si>
  <si>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</si>
  <si>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</si>
  <si>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</si>
  <si>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</si>
  <si>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</si>
  <si>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</si>
  <si>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</si>
  <si>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</si>
  <si>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</si>
  <si>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</si>
  <si>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</si>
  <si>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</si>
  <si>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</si>
  <si>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</si>
  <si>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</si>
  <si>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</si>
  <si>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</si>
  <si>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</si>
  <si>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</si>
  <si>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</si>
  <si>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</si>
  <si>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</si>
  <si>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</si>
  <si>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</si>
  <si>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</si>
  <si>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</si>
  <si>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</si>
  <si>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</si>
  <si>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</si>
  <si>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</si>
  <si>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</si>
  <si>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</si>
  <si>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</si>
  <si>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</si>
  <si>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</si>
  <si>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</si>
  <si>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</si>
  <si>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</si>
  <si>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</si>
  <si>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</si>
  <si>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</si>
  <si>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</si>
  <si>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</si>
  <si>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</si>
  <si>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</si>
  <si>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</si>
  <si>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</si>
  <si>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</si>
  <si>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</si>
  <si>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</si>
  <si>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</si>
  <si>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</si>
  <si>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</si>
  <si>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</si>
  <si>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</si>
  <si>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</si>
  <si>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</si>
  <si>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</si>
  <si>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</si>
  <si>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</si>
  <si>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</si>
  <si>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</si>
  <si>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</si>
  <si>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</si>
  <si>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</si>
  <si>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</si>
  <si>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</si>
  <si>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</si>
  <si>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</si>
  <si>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</si>
  <si>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</si>
  <si>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</si>
  <si>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</si>
  <si>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</si>
  <si>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</si>
  <si>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</si>
  <si>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</si>
  <si>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</si>
  <si>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</si>
  <si>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</si>
  <si>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</si>
  <si>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</si>
  <si>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</si>
  <si>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</si>
  <si>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</si>
  <si>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</si>
  <si>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</si>
  <si>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</si>
  <si>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</si>
  <si>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</si>
  <si>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</si>
  <si>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</si>
  <si>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</si>
  <si>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</si>
  <si>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</si>
  <si>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</si>
  <si>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</si>
  <si>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</si>
  <si>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</si>
  <si>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</si>
  <si>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</si>
  <si>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</si>
  <si>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</si>
  <si>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</si>
  <si>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</si>
  <si>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</si>
  <si>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</si>
  <si>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</si>
  <si>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</si>
  <si>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</si>
  <si>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</si>
  <si>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</si>
  <si>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</si>
  <si>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</si>
  <si>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</si>
  <si>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</si>
  <si>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</si>
  <si>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</si>
  <si>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</si>
  <si>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</si>
  <si>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</si>
  <si>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</si>
  <si>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</si>
  <si>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</si>
  <si>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</si>
  <si>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</si>
  <si>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</si>
  <si>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</si>
  <si>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</si>
  <si>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</si>
  <si>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</si>
  <si>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</si>
  <si>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</si>
  <si>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</si>
  <si>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</si>
  <si>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</si>
  <si>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</si>
  <si>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</si>
  <si>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</si>
  <si>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</si>
  <si>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</si>
  <si>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</si>
  <si>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</si>
  <si>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</si>
  <si>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</si>
  <si>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</si>
  <si>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</si>
  <si>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</si>
  <si>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</si>
  <si>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</si>
  <si>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</si>
  <si>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</si>
  <si>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</si>
  <si>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</si>
  <si>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</si>
  <si>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</si>
  <si>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</si>
  <si>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</si>
  <si>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</si>
  <si>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</si>
  <si>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</si>
  <si>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</si>
  <si>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</si>
  <si>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</si>
  <si>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</si>
  <si>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</si>
  <si>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</si>
  <si>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</si>
  <si>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</si>
  <si>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</si>
  <si>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</si>
  <si>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</si>
  <si>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</si>
  <si>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</si>
  <si>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</si>
  <si>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</si>
  <si>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</si>
  <si>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</si>
  <si>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</si>
  <si>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</si>
  <si>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</si>
  <si>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</si>
  <si>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</si>
  <si>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</si>
  <si>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</si>
  <si>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</si>
  <si>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</si>
  <si>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</si>
  <si>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</si>
  <si>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</si>
  <si>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</si>
  <si>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</si>
  <si>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</si>
  <si>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</si>
  <si>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</si>
  <si>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</si>
  <si>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</si>
  <si>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</si>
  <si>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</si>
  <si>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</si>
  <si>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</si>
  <si>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</si>
  <si>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</si>
  <si>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</si>
  <si>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</si>
  <si>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</si>
  <si>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</si>
  <si>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</si>
  <si>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</si>
  <si>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</si>
  <si>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</si>
  <si>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</si>
  <si>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</si>
  <si>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</si>
  <si>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</si>
  <si>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</si>
  <si>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</si>
  <si>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</si>
  <si>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</si>
  <si>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</si>
  <si>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</si>
  <si>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</si>
  <si>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</si>
  <si>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</si>
  <si>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</si>
  <si>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</si>
  <si>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</si>
  <si>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</si>
  <si>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</si>
  <si>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</si>
  <si>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</si>
  <si>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</si>
  <si>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</si>
  <si>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</si>
  <si>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</si>
  <si>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</si>
  <si>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</si>
  <si>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</si>
  <si>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</si>
  <si>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</si>
  <si>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</si>
  <si>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</si>
  <si>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</si>
  <si>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</si>
  <si>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</si>
  <si>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</si>
  <si>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</si>
  <si>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</si>
  <si>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</si>
  <si>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</si>
  <si>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</si>
  <si>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</si>
  <si>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</si>
  <si>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</si>
  <si>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</si>
  <si>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</si>
  <si>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</si>
  <si>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</si>
  <si>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</si>
  <si>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</si>
  <si>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</si>
  <si>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</si>
  <si>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</si>
  <si>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</si>
  <si>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</si>
  <si>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</si>
  <si>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</si>
  <si>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</si>
  <si>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</si>
  <si>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</si>
  <si>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</si>
  <si>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</si>
  <si>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</si>
  <si>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</si>
  <si>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</si>
  <si>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</si>
  <si>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</si>
  <si>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</si>
  <si>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</si>
  <si>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</si>
  <si>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</si>
  <si>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</si>
  <si>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</si>
  <si>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</si>
  <si>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</si>
  <si>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</si>
  <si>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</si>
  <si>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</si>
  <si>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</si>
  <si>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</si>
  <si>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</si>
  <si>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</si>
  <si>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</si>
  <si>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</si>
  <si>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</si>
  <si>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</si>
  <si>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</si>
  <si>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</si>
  <si>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</si>
  <si>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</si>
  <si>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</si>
  <si>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</si>
  <si>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</si>
  <si>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</si>
  <si>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</si>
  <si>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</si>
  <si>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</si>
  <si>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</si>
  <si>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</si>
  <si>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</si>
  <si>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</si>
  <si>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</si>
  <si>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</si>
  <si>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</si>
  <si>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</si>
  <si>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</si>
  <si>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</si>
  <si>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</si>
  <si>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</si>
  <si>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</si>
  <si>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</si>
  <si>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</si>
  <si>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</si>
  <si>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</si>
  <si>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</si>
  <si>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</si>
  <si>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</si>
  <si>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</si>
  <si>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</si>
  <si>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</si>
  <si>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</si>
  <si>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</si>
  <si>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</si>
  <si>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</si>
  <si>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</si>
  <si>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</si>
  <si>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</si>
  <si>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</si>
  <si>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</si>
  <si>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</si>
  <si>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</si>
  <si>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</si>
  <si>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</si>
  <si>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</si>
  <si>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</si>
  <si>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</si>
  <si>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</si>
  <si>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</si>
  <si>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</si>
  <si>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</si>
  <si>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</si>
  <si>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</si>
  <si>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</si>
  <si>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</si>
  <si>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</si>
  <si>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</si>
  <si>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</si>
  <si>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</si>
  <si>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</si>
  <si>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</si>
  <si>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</si>
  <si>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</si>
  <si>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</si>
  <si>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</si>
  <si>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</si>
  <si>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</si>
  <si>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</si>
  <si>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</si>
  <si>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</si>
  <si>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</si>
  <si>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</si>
  <si>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</si>
  <si>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</si>
  <si>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</si>
  <si>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</si>
  <si>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</si>
  <si>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</si>
  <si>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</si>
  <si>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</si>
  <si>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</si>
  <si>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</si>
  <si>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</si>
  <si>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</si>
  <si>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</si>
  <si>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</si>
  <si>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</si>
  <si>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</si>
  <si>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</si>
  <si>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</si>
  <si>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</si>
  <si>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</si>
  <si>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</si>
  <si>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</si>
  <si>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</si>
  <si>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</si>
  <si>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</si>
  <si>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</si>
  <si>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</si>
  <si>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</si>
  <si>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</si>
  <si>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</si>
  <si>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</si>
  <si>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</si>
  <si>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</si>
  <si>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</si>
  <si>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</si>
  <si>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</si>
  <si>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</si>
  <si>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</si>
  <si>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</si>
  <si>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</si>
  <si>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</si>
  <si>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</si>
  <si>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</si>
  <si>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</si>
  <si>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</si>
  <si>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</si>
  <si>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</si>
  <si>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</si>
  <si>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</si>
  <si>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</si>
  <si>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</si>
  <si>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</si>
  <si>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</si>
  <si>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</si>
  <si>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</si>
  <si>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</si>
  <si>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</si>
  <si>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</si>
  <si>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</si>
  <si>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</si>
  <si>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</si>
  <si>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</si>
  <si>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</si>
  <si>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</si>
  <si>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</si>
  <si>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</si>
  <si>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</si>
  <si>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</si>
  <si>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</si>
  <si>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</si>
  <si>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</si>
  <si>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</si>
  <si>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</si>
  <si>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</si>
  <si>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</si>
  <si>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</si>
  <si>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</si>
  <si>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</si>
  <si>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</si>
  <si>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</si>
  <si>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</si>
  <si>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</si>
  <si>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</si>
  <si>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</si>
  <si>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</si>
  <si>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</si>
  <si>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</si>
  <si>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</si>
  <si>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</si>
  <si>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</si>
  <si>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</si>
  <si>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</si>
  <si>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</si>
  <si>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</si>
  <si>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</si>
  <si>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</si>
  <si>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</si>
  <si>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</si>
  <si>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</si>
  <si>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</si>
  <si>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</si>
  <si>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</si>
  <si>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</si>
  <si>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</si>
  <si>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</si>
  <si>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</si>
  <si>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</si>
  <si>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</si>
  <si>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</si>
  <si>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</si>
  <si>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</si>
  <si>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</si>
  <si>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</si>
  <si>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</si>
  <si>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</si>
  <si>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</si>
  <si>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</si>
  <si>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</si>
  <si>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</si>
  <si>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</si>
  <si>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</si>
  <si>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</si>
  <si>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</si>
  <si>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</si>
  <si>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</si>
  <si>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</si>
  <si>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</si>
  <si>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</si>
  <si>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</si>
  <si>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</si>
  <si>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</si>
  <si>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</si>
  <si>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</si>
  <si>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</si>
  <si>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</si>
  <si>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</si>
  <si>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</si>
  <si>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</si>
  <si>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</si>
  <si>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</si>
  <si>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</si>
  <si>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</si>
  <si>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</si>
  <si>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</si>
  <si>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</si>
  <si>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</si>
  <si>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</si>
  <si>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</si>
  <si>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</si>
  <si>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</si>
  <si>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</si>
  <si>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</si>
  <si>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</si>
  <si>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</si>
  <si>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</si>
  <si>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</si>
  <si>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</si>
  <si>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</si>
  <si>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</si>
  <si>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</si>
  <si>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</si>
  <si>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</si>
  <si>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</si>
  <si>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</si>
  <si>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</si>
  <si>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</si>
  <si>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</si>
  <si>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</si>
  <si>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</si>
  <si>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</si>
  <si>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</si>
  <si>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</si>
  <si>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</si>
  <si>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</si>
  <si>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</si>
  <si>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</si>
  <si>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</si>
  <si>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</si>
  <si>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</si>
  <si>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</si>
  <si>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</si>
  <si>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</si>
  <si>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</si>
  <si>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</si>
  <si>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</si>
  <si>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</si>
  <si>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</si>
  <si>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</si>
  <si>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</si>
  <si>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</si>
  <si>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</si>
  <si>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</si>
  <si>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</si>
  <si>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</si>
  <si>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</si>
  <si>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</si>
  <si>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</si>
  <si>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</si>
  <si>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</si>
  <si>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</si>
  <si>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</si>
  <si>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</si>
  <si>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</si>
  <si>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</si>
  <si>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</si>
  <si>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</si>
  <si>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</si>
  <si>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</si>
  <si>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</si>
  <si>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</si>
  <si>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</si>
  <si>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</si>
  <si>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</si>
  <si>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</si>
  <si>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</si>
  <si>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</si>
  <si>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</si>
  <si>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</si>
  <si>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</si>
  <si>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</si>
  <si>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</si>
  <si>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</si>
  <si>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</si>
  <si>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</si>
  <si>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</si>
  <si>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</si>
  <si>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</si>
  <si>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</si>
  <si>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</si>
  <si>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</si>
  <si>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</si>
  <si>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</si>
  <si>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</si>
  <si>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</si>
  <si>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</si>
  <si>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</si>
  <si>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</si>
  <si>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</si>
  <si>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</si>
  <si>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</si>
  <si>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</si>
  <si>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</si>
  <si>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</si>
  <si>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</si>
  <si>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</si>
  <si>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</si>
  <si>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</si>
  <si>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</si>
  <si>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</si>
  <si>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</si>
  <si>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</si>
  <si>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</si>
  <si>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</si>
  <si>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</si>
  <si>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</si>
  <si>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</si>
  <si>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</si>
  <si>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</si>
  <si>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</si>
  <si>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</si>
  <si>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</si>
  <si>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</si>
  <si>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</si>
  <si>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</si>
  <si>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</si>
  <si>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</si>
  <si>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</si>
  <si>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</si>
  <si>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</si>
  <si>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</si>
  <si>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</si>
  <si>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</si>
  <si>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</si>
  <si>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</si>
  <si>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</si>
  <si>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</si>
  <si>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</si>
  <si>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</si>
  <si>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</si>
  <si>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</si>
  <si>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</si>
  <si>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</si>
  <si>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</si>
  <si>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</si>
  <si>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</si>
  <si>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</si>
  <si>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</si>
  <si>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</si>
  <si>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</si>
  <si>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</si>
  <si>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</si>
  <si>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</si>
  <si>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</si>
  <si>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</si>
  <si>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</si>
  <si>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</si>
  <si>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</si>
  <si>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</si>
  <si>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</si>
  <si>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</si>
  <si>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</si>
  <si>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</si>
  <si>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</si>
  <si>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</si>
  <si>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</si>
  <si>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</si>
  <si>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</si>
  <si>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</si>
  <si>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</si>
  <si>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</si>
  <si>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</si>
  <si>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</si>
  <si>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</si>
  <si>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</si>
  <si>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</si>
  <si>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</si>
  <si>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</si>
  <si>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</si>
  <si>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</si>
  <si>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</si>
  <si>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</si>
  <si>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</si>
  <si>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</si>
  <si>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</si>
  <si>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</si>
  <si>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</si>
  <si>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</si>
  <si>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</si>
  <si>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</si>
  <si>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</si>
  <si>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</si>
  <si>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</si>
  <si>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</si>
  <si>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</si>
  <si>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</si>
  <si>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</si>
  <si>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</si>
  <si>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</si>
  <si>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</si>
  <si>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</si>
  <si>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</si>
  <si>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</si>
  <si>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</si>
  <si>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</si>
  <si>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</si>
  <si>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</si>
  <si>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</si>
  <si>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</si>
  <si>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</si>
  <si>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</si>
  <si>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</si>
  <si>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</si>
  <si>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</si>
  <si>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</si>
  <si>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</si>
  <si>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</si>
  <si>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</si>
  <si>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</si>
  <si>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</si>
  <si>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</si>
  <si>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</si>
  <si>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</si>
  <si>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</si>
  <si>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</si>
  <si>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</si>
  <si>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</si>
  <si>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</si>
  <si>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</si>
  <si>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</si>
  <si>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</si>
  <si>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</si>
  <si>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</si>
  <si>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</si>
  <si>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</si>
  <si>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</si>
  <si>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</si>
  <si>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</si>
  <si>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</si>
  <si>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</si>
  <si>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</si>
  <si>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</si>
  <si>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</si>
  <si>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</si>
  <si>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</si>
  <si>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</si>
  <si>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</si>
  <si>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</si>
  <si>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</si>
  <si>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</si>
  <si>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</si>
  <si>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</si>
  <si>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</si>
  <si>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</si>
  <si>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</si>
  <si>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</si>
  <si>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</si>
  <si>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</si>
  <si>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</si>
  <si>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</si>
  <si>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</si>
  <si>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</si>
  <si>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</si>
  <si>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</si>
  <si>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</si>
  <si>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</si>
  <si>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</si>
  <si>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</si>
  <si>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</si>
  <si>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</si>
  <si>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</si>
  <si>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</si>
  <si>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</si>
  <si>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</si>
  <si>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</si>
  <si>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</si>
  <si>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</si>
  <si>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</si>
  <si>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</si>
  <si>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</si>
  <si>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</si>
  <si>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</si>
  <si>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</si>
  <si>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</si>
  <si>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</si>
  <si>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</si>
  <si>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</si>
  <si>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</si>
  <si>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</si>
  <si>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</si>
  <si>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</si>
  <si>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</si>
  <si>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</si>
  <si>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</si>
  <si>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</si>
  <si>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</si>
  <si>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</si>
  <si>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</si>
  <si>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</si>
  <si>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</si>
  <si>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</si>
  <si>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</si>
  <si>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</si>
  <si>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</si>
  <si>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</si>
  <si>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</si>
  <si>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</si>
  <si>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</si>
  <si>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</si>
  <si>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</si>
  <si>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</si>
  <si>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</si>
  <si>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</si>
  <si>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</si>
  <si>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</si>
  <si>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</si>
  <si>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</si>
  <si>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</si>
  <si>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</si>
  <si>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</si>
  <si>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</si>
  <si>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</si>
  <si>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</si>
  <si>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</si>
  <si>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</si>
  <si>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</si>
  <si>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</si>
  <si>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</si>
  <si>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</si>
  <si>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</si>
  <si>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</si>
  <si>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</si>
  <si>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</si>
  <si>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</si>
  <si>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</si>
  <si>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</si>
  <si>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</si>
  <si>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</si>
  <si>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</si>
  <si>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</si>
  <si>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</si>
  <si>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</si>
  <si>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</si>
  <si>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</si>
  <si>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</si>
  <si>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</si>
  <si>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</si>
  <si>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</si>
  <si>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</si>
  <si>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</si>
  <si>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</si>
  <si>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</si>
  <si>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</si>
  <si>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</si>
  <si>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</si>
  <si>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</si>
  <si>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</si>
  <si>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</si>
  <si>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</si>
  <si>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</si>
  <si>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</si>
  <si>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</si>
  <si>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</si>
  <si>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</si>
  <si>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</si>
  <si>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</si>
  <si>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</si>
  <si>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</si>
  <si>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</si>
  <si>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</si>
  <si>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</si>
  <si>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</si>
  <si>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</si>
  <si>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</si>
  <si>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</si>
  <si>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</si>
  <si>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</si>
  <si>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</si>
  <si>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</si>
  <si>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</si>
  <si>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</si>
  <si>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</si>
  <si>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</si>
  <si>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</si>
  <si>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</si>
  <si>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</si>
  <si>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</si>
  <si>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</si>
  <si>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</si>
  <si>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</si>
  <si>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</si>
  <si>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</si>
  <si>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</si>
  <si>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</si>
  <si>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</si>
  <si>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</si>
  <si>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</si>
  <si>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</si>
  <si>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</si>
  <si>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</si>
  <si>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</si>
  <si>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</si>
  <si>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</si>
  <si>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</si>
  <si>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</si>
  <si>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</si>
  <si>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</si>
  <si>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</si>
  <si>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</si>
  <si>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</si>
  <si>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</si>
  <si>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</si>
  <si>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</si>
  <si>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</si>
  <si>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</si>
  <si>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</si>
  <si>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</si>
  <si>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</si>
  <si>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</si>
  <si>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</si>
  <si>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</si>
  <si>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</si>
  <si>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</si>
  <si>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</si>
  <si>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</si>
  <si>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</si>
  <si>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</si>
  <si>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</si>
  <si>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</si>
  <si>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</si>
  <si>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</si>
  <si>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</si>
  <si>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</si>
  <si>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</si>
  <si>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</si>
  <si>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</si>
  <si>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</si>
  <si>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</si>
  <si>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</si>
  <si>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</si>
  <si>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</si>
  <si>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</si>
  <si>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</si>
  <si>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</si>
  <si>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</si>
  <si>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</si>
  <si>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</si>
  <si>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</si>
  <si>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</si>
  <si>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</si>
  <si>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</si>
  <si>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</si>
  <si>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</si>
  <si>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</si>
  <si>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</si>
  <si>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</si>
  <si>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</si>
  <si>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</si>
  <si>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</si>
  <si>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</si>
  <si>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</si>
  <si>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</si>
  <si>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</si>
  <si>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</si>
  <si>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</si>
  <si>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</si>
  <si>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</si>
  <si>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</si>
  <si>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</si>
  <si>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</si>
  <si>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</si>
  <si>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</si>
  <si>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</si>
  <si>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</si>
  <si>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</si>
  <si>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</si>
  <si>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</si>
  <si>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</si>
  <si>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</si>
  <si>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</si>
  <si>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</si>
  <si>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</si>
  <si>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</si>
  <si>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</si>
  <si>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</si>
  <si>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</si>
  <si>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</si>
  <si>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</si>
  <si>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</si>
  <si>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</si>
  <si>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</si>
  <si>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</si>
  <si>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</si>
  <si>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</si>
  <si>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</si>
  <si>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</si>
  <si>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</si>
  <si>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</si>
  <si>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</si>
  <si>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</si>
  <si>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</si>
  <si>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</si>
  <si>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</si>
  <si>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</si>
  <si>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</si>
  <si>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</si>
  <si>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</si>
  <si>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</si>
  <si>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</si>
  <si>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</si>
  <si>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</si>
  <si>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</si>
  <si>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</si>
  <si>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</si>
  <si>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</si>
  <si>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</si>
  <si>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</si>
  <si>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</si>
  <si>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</si>
  <si>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</si>
  <si>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</si>
  <si>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</si>
  <si>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</si>
  <si>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</si>
  <si>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</si>
  <si>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</si>
  <si>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</si>
  <si>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</si>
  <si>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</si>
  <si>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</si>
  <si>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</si>
  <si>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</si>
  <si>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</si>
  <si>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</si>
  <si>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</si>
  <si>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</si>
  <si>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</si>
  <si>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</si>
  <si>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</si>
  <si>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</si>
  <si>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</si>
  <si>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</si>
  <si>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</si>
  <si>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</si>
  <si>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</si>
  <si>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</si>
  <si>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</si>
  <si>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</si>
  <si>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</si>
  <si>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</si>
  <si>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</si>
  <si>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</si>
  <si>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</si>
  <si>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</si>
  <si>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</si>
  <si>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</si>
  <si>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</si>
  <si>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</si>
  <si>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</si>
  <si>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</si>
  <si>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</si>
  <si>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</si>
  <si>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</si>
  <si>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</si>
  <si>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</si>
  <si>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</si>
  <si>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</si>
  <si>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</si>
  <si>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</si>
  <si>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</si>
  <si>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</si>
  <si>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</si>
  <si>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</si>
  <si>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</si>
  <si>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</si>
  <si>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</si>
  <si>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</si>
  <si>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</si>
  <si>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</si>
  <si>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</si>
  <si>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</si>
  <si>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</si>
  <si>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</si>
  <si>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</si>
  <si>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</si>
  <si>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</si>
  <si>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</si>
  <si>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</si>
  <si>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</si>
  <si>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</si>
  <si>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</si>
  <si>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</si>
  <si>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</si>
  <si>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</si>
  <si>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</si>
  <si>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</si>
  <si>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</si>
  <si>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</si>
  <si>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</si>
  <si>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</si>
  <si>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</si>
  <si>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</si>
  <si>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</si>
  <si>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</si>
  <si>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</si>
  <si>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</si>
  <si>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</si>
  <si>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</si>
  <si>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</si>
  <si>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</si>
  <si>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</si>
  <si>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</si>
  <si>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</si>
  <si>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</si>
  <si>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</si>
  <si>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</si>
  <si>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</si>
  <si>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</si>
  <si>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</si>
  <si>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</si>
  <si>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</si>
  <si>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</si>
  <si>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</si>
  <si>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</si>
  <si>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</si>
  <si>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</si>
  <si>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</si>
  <si>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</si>
  <si>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</si>
  <si>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</si>
  <si>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</si>
  <si>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</si>
  <si>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</si>
  <si>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</si>
  <si>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</si>
  <si>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</si>
  <si>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</si>
  <si>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</si>
  <si>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</si>
  <si>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</si>
  <si>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</si>
  <si>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</si>
  <si>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</si>
  <si>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</si>
  <si>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</si>
  <si>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</si>
  <si>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</si>
  <si>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</si>
  <si>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</si>
  <si>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</si>
  <si>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</si>
  <si>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</si>
  <si>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</si>
  <si>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</si>
  <si>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</si>
  <si>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</si>
  <si>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</si>
  <si>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</si>
  <si>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</si>
  <si>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</si>
  <si>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</si>
  <si>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</si>
  <si>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</si>
  <si>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</si>
  <si>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</si>
  <si>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</si>
  <si>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</si>
  <si>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</si>
  <si>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</si>
  <si>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</si>
  <si>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</si>
  <si>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</si>
  <si>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</si>
  <si>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</si>
  <si>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</si>
  <si>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</si>
  <si>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</si>
  <si>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</si>
  <si>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</si>
  <si>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</si>
  <si>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</si>
  <si>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</si>
  <si>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</si>
  <si>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</si>
  <si>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</si>
  <si>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</si>
  <si>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</si>
  <si>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</si>
  <si>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</si>
  <si>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</si>
  <si>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</si>
  <si>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</si>
  <si>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</si>
  <si>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</si>
  <si>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</si>
  <si>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</si>
  <si>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</si>
  <si>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</si>
  <si>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</si>
  <si>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</si>
  <si>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</si>
  <si>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</si>
  <si>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</si>
  <si>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</si>
  <si>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</si>
  <si>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</si>
  <si>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</si>
  <si>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</si>
  <si>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</si>
  <si>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</si>
  <si>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</si>
  <si>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</si>
  <si>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</si>
  <si>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</si>
  <si>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</si>
  <si>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</si>
  <si>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</si>
  <si>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</si>
  <si>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</si>
  <si>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</si>
  <si>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</si>
  <si>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</si>
  <si>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</si>
  <si>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</si>
  <si>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</si>
  <si>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</si>
  <si>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</si>
  <si>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</si>
  <si>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</si>
  <si>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</si>
  <si>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</si>
  <si>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</si>
  <si>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</si>
  <si>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</si>
  <si>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</si>
  <si>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</si>
  <si>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</si>
  <si>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</si>
  <si>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</si>
  <si>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</si>
  <si>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</si>
  <si>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</si>
  <si>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</si>
  <si>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</si>
  <si>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</si>
  <si>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</si>
  <si>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</si>
  <si>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</si>
  <si>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</si>
  <si>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</si>
  <si>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</si>
  <si>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</si>
  <si>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</si>
  <si>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</si>
  <si>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</si>
  <si>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</si>
  <si>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</si>
  <si>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</si>
  <si>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</si>
  <si>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</si>
  <si>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</si>
  <si>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</si>
  <si>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</si>
  <si>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</si>
  <si>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</si>
  <si>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</si>
  <si>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</si>
  <si>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</si>
  <si>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</si>
  <si>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</si>
  <si>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</si>
  <si>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</si>
  <si>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</si>
  <si>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</si>
  <si>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</si>
  <si>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</si>
  <si>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</si>
  <si>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</si>
  <si>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</si>
  <si>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</si>
  <si>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</si>
  <si>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</si>
  <si>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</si>
  <si>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</si>
  <si>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</si>
  <si>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</si>
  <si>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</si>
  <si>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</si>
  <si>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</si>
  <si>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</si>
  <si>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</si>
  <si>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</si>
  <si>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</si>
  <si>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</si>
  <si>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</si>
  <si>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</si>
  <si>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</si>
  <si>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</si>
  <si>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</si>
  <si>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</si>
  <si>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</si>
  <si>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</si>
  <si>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</si>
  <si>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</si>
  <si>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</si>
  <si>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</si>
  <si>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</si>
  <si>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</si>
  <si>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</si>
  <si>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</si>
  <si>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</si>
  <si>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</si>
  <si>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</si>
  <si>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</si>
  <si>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</si>
  <si>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</si>
  <si>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</si>
  <si>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</si>
  <si>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</si>
  <si>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</si>
  <si>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</si>
  <si>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</si>
  <si>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</si>
  <si>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</si>
  <si>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</si>
  <si>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</si>
  <si>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</si>
  <si>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</si>
  <si>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</si>
  <si>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</si>
  <si>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</si>
  <si>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</si>
  <si>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</si>
  <si>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</si>
  <si>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</si>
  <si>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</si>
  <si>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</si>
  <si>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</si>
  <si>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</si>
  <si>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</si>
  <si>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</si>
  <si>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</si>
  <si>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</si>
  <si>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</si>
  <si>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</si>
  <si>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</si>
  <si>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</si>
  <si>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</si>
  <si>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</si>
  <si>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</si>
  <si>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</si>
  <si>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</si>
  <si>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</si>
  <si>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</si>
  <si>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</si>
  <si>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</si>
  <si>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</si>
  <si>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</si>
  <si>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</si>
  <si>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</si>
  <si>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</si>
  <si>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</si>
  <si>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</si>
  <si>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</si>
  <si>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</si>
  <si>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</si>
  <si>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</si>
  <si>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</si>
  <si>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</si>
  <si>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</si>
  <si>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</si>
  <si>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</si>
  <si>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</si>
  <si>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</si>
  <si>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</si>
  <si>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</si>
  <si>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</si>
  <si>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</si>
  <si>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</si>
  <si>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</si>
  <si>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</si>
  <si>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</si>
  <si>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</si>
  <si>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</si>
  <si>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</si>
  <si>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</si>
  <si>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</si>
  <si>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</si>
  <si>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</si>
  <si>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</si>
  <si>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</si>
  <si>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</si>
  <si>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</si>
  <si>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</si>
  <si>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</si>
  <si>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</si>
  <si>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</si>
  <si>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</si>
  <si>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</si>
  <si>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</si>
  <si>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</si>
  <si>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</si>
  <si>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</si>
  <si>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</si>
  <si>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</si>
  <si>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</si>
  <si>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</si>
  <si>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</si>
  <si>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</si>
  <si>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</si>
  <si>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</si>
  <si>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</si>
  <si>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</si>
  <si>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</si>
  <si>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</si>
  <si>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</si>
  <si>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</si>
  <si>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</si>
  <si>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</si>
  <si>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</si>
  <si>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</si>
  <si>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</si>
  <si>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</si>
  <si>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</si>
  <si>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</si>
  <si>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</si>
  <si>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</si>
  <si>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</si>
  <si>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</si>
  <si>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</si>
  <si>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</si>
  <si>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</si>
  <si>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</si>
  <si>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</si>
  <si>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</si>
  <si>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</si>
  <si>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</si>
  <si>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</si>
  <si>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</si>
  <si>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</si>
  <si>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</si>
  <si>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</si>
  <si>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</si>
  <si>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</si>
  <si>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</si>
  <si>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</si>
  <si>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</si>
  <si>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</si>
  <si>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</si>
  <si>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</si>
  <si>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</si>
  <si>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</si>
  <si>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</si>
  <si>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</si>
  <si>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</si>
  <si>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</si>
  <si>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</si>
  <si>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</si>
  <si>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</si>
  <si>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</si>
  <si>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</si>
  <si>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</si>
  <si>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</si>
  <si>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</si>
  <si>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</si>
  <si>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</si>
  <si>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</si>
  <si>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</si>
  <si>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</si>
  <si>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</si>
  <si>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</si>
  <si>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</si>
  <si>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</si>
  <si>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</si>
  <si>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</si>
  <si>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</si>
  <si>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</si>
  <si>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</si>
  <si>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</si>
  <si>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</si>
  <si>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</si>
  <si>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</si>
  <si>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</si>
  <si>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</si>
  <si>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</si>
  <si>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</si>
  <si>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</si>
  <si>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</si>
  <si>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</si>
  <si>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</si>
  <si>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</si>
  <si>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</si>
  <si>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</si>
  <si>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</si>
  <si>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</si>
  <si>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</si>
  <si>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</si>
  <si>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</si>
  <si>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</si>
  <si>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</si>
  <si>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</si>
  <si>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</si>
  <si>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</si>
  <si>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</si>
  <si>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</si>
  <si>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</si>
  <si>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</si>
  <si>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</si>
  <si>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</si>
  <si>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</si>
  <si>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</si>
  <si>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</si>
  <si>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</si>
  <si>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</si>
  <si>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</si>
  <si>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</si>
  <si>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</si>
  <si>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</si>
  <si>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</si>
  <si>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</si>
  <si>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</si>
  <si>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</si>
  <si>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</si>
  <si>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</si>
  <si>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</si>
  <si>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</si>
  <si>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</si>
  <si>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</si>
  <si>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</si>
  <si>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</si>
  <si>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</si>
  <si>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</si>
  <si>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</si>
  <si>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</si>
  <si>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</si>
  <si>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</si>
  <si>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</si>
  <si>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</si>
  <si>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</si>
  <si>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</si>
  <si>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</si>
  <si>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</si>
  <si>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</si>
  <si>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</si>
  <si>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</si>
  <si>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</si>
  <si>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</si>
  <si>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</si>
  <si>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</si>
  <si>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</si>
  <si>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</si>
  <si>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</si>
  <si>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</si>
  <si>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</si>
  <si>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</si>
  <si>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</si>
  <si>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</si>
  <si>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</si>
  <si>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</si>
  <si>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</si>
  <si>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</si>
  <si>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</si>
  <si>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</si>
  <si>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</si>
  <si>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</si>
  <si>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</si>
  <si>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</si>
  <si>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</si>
  <si>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</si>
  <si>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</si>
  <si>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</si>
  <si>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</si>
  <si>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</si>
  <si>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</si>
  <si>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</si>
  <si>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</si>
  <si>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</si>
  <si>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</si>
  <si>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</si>
  <si>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</si>
  <si>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</si>
  <si>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</si>
  <si>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</si>
  <si>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</si>
  <si>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</si>
  <si>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</si>
  <si>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</si>
  <si>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</si>
  <si>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</si>
  <si>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</si>
  <si>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</si>
  <si>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</si>
  <si>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</si>
  <si>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</si>
  <si>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</si>
  <si>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</si>
  <si>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</si>
  <si>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</si>
  <si>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</si>
  <si>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</si>
  <si>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</si>
  <si>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</si>
  <si>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</si>
  <si>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</si>
  <si>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</si>
  <si>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</si>
  <si>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</si>
  <si>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</si>
  <si>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</si>
  <si>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</si>
  <si>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</si>
  <si>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</si>
  <si>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</si>
  <si>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</si>
  <si>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</si>
  <si>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</si>
  <si>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</si>
  <si>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</si>
  <si>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</si>
  <si>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</si>
  <si>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</si>
  <si>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</si>
  <si>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</si>
  <si>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</si>
  <si>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</si>
  <si>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</si>
  <si>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</si>
  <si>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</si>
  <si>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</si>
  <si>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</si>
  <si>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</si>
  <si>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</si>
  <si>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</si>
  <si>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</si>
  <si>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</si>
  <si>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</si>
  <si>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</si>
  <si>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</si>
  <si>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</si>
  <si>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</si>
  <si>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</si>
  <si>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</si>
  <si>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</si>
  <si>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</si>
  <si>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</si>
  <si>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</si>
  <si>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</si>
  <si>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</si>
  <si>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</si>
  <si>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</si>
  <si>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</si>
  <si>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</si>
  <si>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</si>
  <si>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</si>
  <si>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</si>
  <si>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</si>
  <si>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</si>
  <si>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</si>
  <si>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</si>
  <si>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</si>
  <si>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</si>
  <si>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</si>
  <si>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</si>
  <si>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</si>
  <si>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</si>
  <si>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</si>
  <si>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</si>
  <si>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</si>
  <si>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</si>
  <si>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</si>
  <si>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</si>
  <si>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</si>
  <si>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</si>
  <si>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</si>
  <si>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</si>
  <si>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</si>
  <si>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</si>
  <si>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</si>
  <si>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</si>
  <si>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</si>
  <si>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</si>
  <si>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</si>
  <si>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</si>
  <si>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</si>
  <si>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</si>
  <si>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</si>
  <si>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</si>
  <si>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</si>
  <si>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</si>
  <si>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</si>
  <si>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</si>
  <si>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</si>
  <si>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</si>
  <si>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</si>
  <si>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</si>
  <si>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</si>
  <si>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</si>
  <si>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</si>
  <si>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</si>
  <si>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</si>
  <si>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</si>
  <si>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</si>
  <si>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</si>
  <si>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</si>
  <si>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</si>
  <si>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</si>
  <si>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</si>
  <si>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</si>
  <si>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</si>
  <si>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</si>
  <si>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</si>
  <si>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</si>
  <si>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</si>
  <si>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</si>
  <si>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</si>
  <si>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</si>
  <si>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</si>
  <si>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</si>
  <si>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</si>
  <si>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</si>
  <si>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</si>
  <si>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</si>
  <si>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</si>
  <si>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</si>
  <si>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</si>
  <si>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</si>
  <si>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</si>
  <si>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</si>
  <si>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</si>
  <si>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</si>
  <si>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</si>
  <si>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</si>
  <si>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</si>
  <si>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</si>
  <si>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</si>
  <si>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</si>
  <si>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</si>
  <si>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</si>
  <si>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</si>
  <si>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</si>
  <si>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</si>
  <si>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</si>
  <si>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</si>
  <si>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</si>
  <si>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</si>
  <si>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</si>
  <si>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</si>
  <si>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</si>
  <si>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</si>
  <si>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</si>
  <si>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</si>
  <si>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</si>
  <si>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</si>
  <si>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</si>
  <si>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</si>
  <si>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</si>
  <si>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</si>
  <si>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</si>
  <si>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</si>
  <si>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</si>
  <si>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</si>
  <si>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</si>
  <si>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</si>
  <si>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</si>
  <si>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</si>
  <si>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</si>
  <si>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</si>
  <si>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</si>
  <si>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</si>
  <si>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</si>
  <si>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</si>
  <si>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</si>
  <si>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</si>
  <si>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</si>
  <si>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</si>
  <si>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</si>
  <si>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</si>
  <si>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</si>
  <si>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</si>
  <si>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</si>
  <si>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</si>
  <si>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</si>
  <si>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</si>
  <si>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</si>
  <si>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</si>
  <si>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</si>
  <si>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</si>
  <si>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</si>
  <si>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</si>
  <si>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</si>
  <si>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</si>
  <si>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</si>
  <si>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</si>
  <si>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</si>
  <si>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</si>
  <si>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</si>
  <si>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</si>
  <si>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</si>
  <si>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</si>
  <si>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</si>
  <si>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</si>
  <si>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</si>
  <si>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</si>
  <si>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</si>
  <si>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</si>
  <si>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</si>
  <si>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</si>
  <si>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</si>
  <si>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</si>
  <si>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</si>
  <si>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</si>
  <si>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</si>
  <si>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</si>
  <si>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</si>
  <si>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</si>
  <si>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</si>
  <si>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</si>
  <si>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</si>
  <si>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</si>
  <si>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</si>
  <si>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</si>
  <si>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</si>
  <si>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</si>
  <si>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</si>
  <si>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</si>
  <si>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</si>
  <si>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</si>
  <si>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</si>
  <si>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</si>
  <si>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</si>
  <si>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</si>
  <si>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</si>
  <si>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</si>
  <si>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</si>
  <si>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</si>
  <si>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</si>
  <si>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</si>
  <si>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</si>
  <si>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</si>
  <si>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</si>
  <si>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</si>
  <si>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</si>
  <si>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</si>
  <si>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</si>
  <si>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</si>
  <si>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</si>
  <si>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</si>
  <si>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</si>
  <si>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</si>
  <si>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</si>
  <si>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</si>
  <si>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</si>
  <si>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</si>
  <si>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</si>
  <si>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</si>
  <si>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</si>
  <si>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</si>
  <si>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</si>
  <si>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</si>
  <si>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</si>
  <si>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</si>
  <si>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</si>
  <si>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</si>
  <si>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</si>
  <si>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</si>
  <si>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</si>
  <si>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</si>
  <si>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</si>
  <si>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</si>
  <si>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</si>
  <si>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</si>
  <si>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</si>
  <si>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</si>
  <si>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</si>
  <si>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</si>
  <si>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</si>
  <si>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</si>
  <si>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</si>
  <si>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</si>
  <si>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</si>
  <si>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</si>
  <si>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</si>
  <si>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</si>
  <si>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</si>
  <si>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</si>
  <si>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</si>
  <si>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</si>
  <si>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</si>
  <si>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</si>
  <si>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</si>
  <si>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</si>
  <si>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</si>
  <si>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</si>
  <si>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</si>
  <si>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</si>
  <si>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</si>
  <si>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</si>
  <si>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</si>
  <si>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</si>
  <si>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</si>
  <si>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</si>
  <si>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</si>
  <si>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</si>
  <si>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</si>
  <si>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</si>
  <si>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</si>
  <si>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</si>
  <si>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</si>
  <si>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</si>
  <si>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</si>
  <si>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</si>
  <si>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</si>
  <si>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</si>
  <si>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</si>
  <si>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</si>
  <si>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</si>
  <si>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</si>
  <si>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</si>
  <si>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</si>
  <si>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</si>
  <si>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</si>
  <si>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</si>
  <si>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</si>
  <si>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</si>
  <si>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</si>
  <si>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</si>
  <si>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</si>
  <si>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</si>
  <si>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</si>
  <si>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</si>
  <si>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</si>
  <si>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</si>
  <si>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</si>
  <si>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</si>
  <si>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</si>
  <si>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</si>
  <si>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</si>
  <si>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</si>
  <si>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</si>
  <si>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</si>
  <si>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</si>
  <si>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</si>
  <si>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</si>
  <si>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</si>
  <si>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</si>
  <si>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</si>
  <si>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</si>
  <si>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</si>
  <si>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</si>
  <si>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</si>
  <si>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</si>
  <si>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</si>
  <si>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</si>
  <si>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</si>
  <si>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</si>
  <si>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</si>
  <si>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</si>
  <si>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</si>
  <si>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</si>
  <si>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</si>
  <si>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</si>
  <si>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</si>
  <si>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</si>
  <si>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</si>
  <si>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</si>
  <si>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</si>
  <si>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</si>
  <si>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</si>
  <si>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</si>
  <si>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</si>
  <si>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</si>
  <si>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</si>
  <si>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</si>
  <si>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</si>
  <si>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</si>
  <si>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</si>
  <si>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</si>
  <si>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</si>
  <si>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</si>
  <si>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</si>
  <si>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</si>
  <si>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</si>
  <si>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</si>
  <si>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</si>
  <si>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</si>
  <si>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</si>
  <si>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</si>
  <si>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</si>
  <si>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</si>
  <si>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</si>
  <si>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</si>
  <si>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</si>
  <si>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</si>
  <si>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</si>
  <si>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</si>
  <si>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</si>
  <si>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</si>
  <si>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</si>
  <si>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</si>
  <si>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</si>
  <si>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</si>
  <si>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</si>
  <si>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</si>
  <si>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</si>
  <si>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</si>
  <si>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</si>
  <si>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</si>
  <si>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</si>
  <si>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</si>
  <si>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</si>
  <si>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</si>
  <si>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</si>
  <si>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</si>
  <si>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</si>
  <si>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</si>
  <si>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</si>
  <si>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</si>
  <si>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</si>
  <si>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</si>
  <si>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</si>
  <si>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</si>
  <si>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</si>
  <si>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</si>
  <si>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</si>
  <si>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</si>
  <si>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</si>
  <si>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</si>
  <si>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</si>
  <si>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</si>
  <si>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</si>
  <si>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</si>
  <si>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</si>
  <si>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</si>
  <si>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</si>
  <si>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</si>
  <si>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</si>
  <si>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</si>
  <si>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</si>
  <si>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</si>
  <si>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</si>
  <si>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</si>
  <si>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</si>
  <si>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</si>
  <si>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</si>
  <si>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</si>
  <si>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</si>
  <si>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</si>
  <si>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</si>
  <si>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</si>
  <si>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</si>
  <si>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</si>
  <si>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</si>
  <si>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</si>
  <si>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</si>
  <si>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</si>
  <si>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</si>
  <si>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</si>
  <si>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</si>
  <si>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</si>
  <si>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</si>
  <si>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</si>
  <si>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</si>
  <si>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</si>
  <si>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</si>
  <si>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</si>
  <si>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</si>
  <si>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</si>
  <si>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</si>
  <si>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</si>
  <si>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</si>
  <si>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</si>
  <si>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</si>
  <si>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</si>
  <si>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</si>
  <si>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</si>
  <si>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</si>
  <si>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</si>
  <si>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</si>
  <si>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</si>
  <si>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</si>
  <si>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</si>
  <si>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</si>
  <si>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</si>
  <si>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</si>
  <si>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</si>
  <si>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</si>
  <si>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</si>
  <si>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</si>
  <si>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</si>
  <si>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</si>
  <si>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</si>
  <si>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</si>
  <si>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</si>
  <si>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</si>
  <si>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</si>
  <si>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</si>
  <si>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</si>
  <si>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</si>
  <si>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</si>
  <si>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</si>
  <si>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</si>
  <si>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</si>
  <si>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</si>
  <si>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</si>
  <si>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</si>
  <si>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</si>
  <si>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</si>
  <si>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</si>
  <si>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</si>
  <si>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</si>
  <si>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</si>
  <si>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</si>
  <si>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</si>
  <si>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</si>
  <si>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</si>
  <si>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</si>
  <si>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</si>
  <si>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</si>
  <si>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</si>
  <si>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</si>
  <si>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</si>
  <si>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</si>
  <si>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</si>
  <si>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</si>
  <si>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</si>
  <si>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</si>
  <si>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</si>
  <si>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</si>
  <si>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</si>
  <si>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</si>
  <si>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</si>
  <si>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</si>
  <si>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</si>
  <si>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</si>
  <si>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</si>
  <si>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</si>
  <si>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</si>
  <si>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</si>
  <si>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</si>
  <si>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</si>
  <si>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</si>
  <si>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</si>
  <si>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</si>
  <si>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</si>
  <si>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</si>
  <si>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</si>
  <si>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</si>
  <si>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</si>
  <si>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</si>
  <si>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</si>
  <si>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</si>
  <si>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</si>
  <si>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</si>
  <si>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</si>
  <si>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</si>
  <si>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</si>
  <si>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</si>
  <si>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</si>
  <si>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</si>
  <si>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</si>
  <si>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</si>
  <si>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</si>
  <si>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</si>
  <si>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</si>
  <si>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</si>
  <si>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</si>
  <si>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</si>
  <si>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</si>
  <si>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</si>
  <si>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</si>
  <si>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</si>
  <si>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</si>
  <si>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</si>
  <si>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</si>
  <si>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</si>
  <si>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</si>
  <si>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</si>
  <si>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</si>
  <si>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</si>
  <si>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</si>
  <si>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</si>
  <si>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</si>
  <si>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</si>
  <si>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</si>
  <si>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</si>
  <si>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</si>
  <si>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</si>
  <si>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</si>
  <si>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</si>
  <si>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</si>
  <si>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</si>
  <si>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</si>
  <si>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</si>
  <si>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</si>
  <si>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</si>
  <si>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</si>
  <si>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</si>
  <si>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</si>
  <si>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</si>
  <si>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</si>
  <si>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</si>
  <si>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</si>
  <si>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</si>
  <si>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</si>
  <si>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</si>
  <si>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</si>
  <si>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</si>
  <si>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</si>
  <si>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</si>
  <si>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</si>
  <si>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</si>
  <si>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</si>
  <si>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</si>
  <si>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</si>
  <si>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</si>
  <si>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</si>
  <si>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</si>
  <si>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</si>
  <si>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</si>
  <si>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</si>
  <si>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</si>
  <si>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</si>
  <si>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</si>
  <si>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</si>
  <si>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</si>
  <si>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</si>
  <si>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</si>
  <si>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</si>
  <si>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</si>
  <si>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</si>
  <si>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</si>
  <si>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</si>
  <si>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</si>
  <si>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</si>
  <si>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</si>
  <si>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</si>
  <si>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</si>
  <si>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</si>
  <si>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</si>
  <si>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</si>
  <si>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</si>
  <si>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</si>
  <si>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</si>
  <si>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</si>
  <si>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</si>
  <si>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</si>
  <si>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</si>
  <si>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</si>
  <si>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</si>
  <si>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</si>
  <si>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</si>
  <si>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</si>
  <si>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</si>
  <si>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</si>
  <si>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</si>
  <si>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</si>
  <si>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</si>
  <si>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</si>
  <si>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</si>
  <si>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</si>
  <si>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</si>
  <si>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</si>
  <si>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</si>
  <si>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</si>
  <si>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</si>
  <si>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</si>
  <si>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</si>
  <si>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</si>
  <si>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</si>
  <si>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</si>
  <si>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</si>
  <si>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</si>
  <si>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</si>
  <si>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</si>
  <si>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</si>
  <si>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</si>
  <si>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</si>
  <si>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</si>
  <si>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</si>
  <si>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</si>
  <si>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</si>
  <si>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</si>
  <si>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</si>
  <si>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</si>
  <si>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</si>
  <si>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</si>
  <si>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</si>
  <si>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</si>
  <si>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</si>
  <si>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</si>
  <si>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</si>
  <si>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</si>
  <si>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</si>
  <si>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</si>
  <si>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</si>
  <si>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</si>
  <si>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</si>
  <si>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</si>
  <si>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</si>
  <si>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</si>
  <si>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</si>
  <si>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</si>
  <si>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</si>
  <si>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</si>
  <si>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</si>
  <si>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</si>
  <si>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</si>
  <si>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</si>
  <si>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</si>
  <si>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</si>
  <si>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</si>
  <si>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</si>
  <si>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</si>
  <si>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</si>
  <si>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</si>
  <si>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</si>
  <si>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</si>
  <si>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</si>
  <si>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</si>
  <si>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</si>
  <si>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</si>
  <si>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</si>
  <si>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</si>
  <si>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</si>
  <si>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</si>
  <si>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</si>
  <si>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</si>
  <si>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</si>
  <si>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</si>
  <si>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</si>
  <si>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</si>
  <si>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</si>
  <si>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</si>
  <si>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</si>
  <si>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</si>
  <si>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</si>
  <si>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</si>
  <si>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</si>
  <si>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</si>
  <si>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</si>
  <si>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</si>
  <si>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</si>
  <si>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</si>
  <si>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</si>
  <si>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</si>
  <si>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</si>
  <si>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</si>
  <si>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</si>
  <si>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</si>
  <si>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</si>
  <si>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</si>
  <si>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</si>
  <si>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</si>
  <si>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</si>
  <si>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</si>
  <si>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</si>
  <si>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</si>
  <si>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</si>
  <si>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</si>
  <si>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</si>
  <si>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</si>
  <si>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</si>
  <si>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</si>
  <si>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</si>
  <si>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</si>
  <si>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</si>
  <si>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</si>
  <si>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</si>
  <si>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</si>
  <si>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</si>
  <si>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</si>
  <si>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</si>
  <si>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</si>
  <si>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</si>
  <si>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</si>
  <si>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</si>
  <si>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</si>
  <si>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</si>
  <si>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</si>
  <si>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</si>
  <si>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</si>
  <si>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</si>
  <si>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</si>
  <si>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</si>
  <si>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</si>
  <si>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</si>
  <si>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</si>
  <si>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</si>
  <si>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</si>
  <si>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</si>
  <si>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</si>
  <si>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</si>
  <si>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</si>
  <si>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</si>
  <si>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</si>
  <si>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</si>
  <si>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</si>
  <si>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</si>
  <si>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</si>
  <si>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</si>
  <si>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</si>
  <si>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</si>
  <si>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</si>
  <si>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</si>
  <si>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</si>
  <si>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</si>
  <si>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</si>
  <si>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</si>
  <si>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</si>
  <si>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</si>
  <si>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</si>
  <si>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</si>
  <si>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</si>
  <si>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</si>
  <si>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</si>
  <si>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</si>
  <si>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</si>
  <si>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</si>
  <si>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</si>
  <si>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</si>
  <si>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</si>
  <si>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</si>
  <si>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</si>
  <si>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</si>
  <si>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</si>
  <si>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</si>
  <si>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</si>
  <si>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</si>
  <si>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</si>
  <si>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</si>
  <si>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</si>
  <si>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</si>
  <si>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</si>
  <si>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</si>
  <si>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</si>
  <si>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</si>
  <si>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</si>
  <si>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</si>
  <si>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</si>
  <si>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</si>
  <si>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</si>
  <si>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</si>
  <si>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</si>
  <si>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</si>
  <si>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</si>
  <si>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</si>
  <si>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</si>
  <si>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</si>
  <si>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</si>
  <si>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</si>
  <si>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</si>
  <si>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</si>
  <si>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</si>
  <si>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</si>
  <si>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</si>
  <si>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</si>
  <si>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</si>
  <si>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</si>
  <si>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</si>
  <si>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</si>
  <si>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</si>
  <si>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</si>
  <si>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</si>
  <si>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</si>
  <si>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</si>
  <si>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</si>
  <si>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</si>
  <si>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</si>
  <si>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</si>
  <si>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</si>
  <si>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</si>
  <si>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</si>
  <si>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</si>
  <si>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</si>
  <si>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</si>
  <si>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</si>
  <si>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</si>
  <si>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</si>
  <si>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</si>
  <si>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</si>
  <si>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</si>
  <si>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</si>
  <si>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</si>
  <si>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</si>
  <si>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</si>
  <si>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</si>
  <si>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</si>
  <si>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</si>
  <si>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</si>
  <si>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</si>
  <si>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</si>
  <si>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</si>
  <si>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</si>
  <si>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</si>
  <si>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</si>
  <si>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</si>
  <si>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</si>
  <si>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</si>
  <si>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</si>
  <si>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</si>
  <si>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</si>
  <si>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</si>
  <si>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</si>
  <si>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</si>
  <si>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</si>
  <si>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</si>
  <si>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</si>
  <si>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</si>
  <si>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</si>
  <si>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</si>
  <si>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</si>
  <si>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</si>
  <si>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</si>
  <si>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</si>
  <si>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</si>
  <si>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</si>
  <si>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</si>
  <si>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</si>
  <si>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</si>
  <si>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</si>
  <si>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</si>
  <si>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</si>
  <si>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</si>
  <si>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</si>
  <si>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</si>
  <si>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</si>
  <si>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</si>
  <si>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</si>
  <si>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</si>
  <si>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</si>
  <si>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</si>
  <si>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</si>
  <si>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</si>
  <si>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</si>
  <si>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</si>
  <si>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</si>
  <si>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</si>
  <si>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</si>
  <si>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</si>
  <si>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</si>
  <si>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</si>
  <si>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</si>
  <si>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</si>
  <si>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</si>
  <si>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</si>
  <si>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</si>
  <si>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</si>
  <si>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</si>
  <si>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</si>
  <si>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</si>
  <si>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</si>
  <si>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</si>
  <si>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</si>
  <si>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</si>
  <si>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</si>
  <si>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</si>
  <si>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</si>
  <si>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</si>
  <si>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</si>
  <si>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</si>
  <si>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</si>
  <si>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</si>
  <si>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</si>
  <si>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</si>
  <si>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</si>
  <si>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</si>
  <si>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</si>
  <si>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</si>
  <si>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</si>
  <si>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</si>
  <si>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</si>
  <si>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</si>
  <si>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</si>
  <si>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</si>
  <si>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</si>
  <si>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</si>
  <si>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</si>
  <si>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</si>
  <si>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</si>
  <si>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</si>
  <si>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</si>
  <si>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</si>
  <si>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</si>
  <si>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</si>
  <si>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</si>
  <si>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</si>
  <si>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</si>
  <si>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</si>
  <si>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</si>
  <si>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</si>
  <si>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</si>
  <si>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</si>
  <si>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</si>
  <si>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</si>
  <si>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</si>
  <si>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</si>
  <si>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</si>
  <si>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</si>
  <si>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</si>
  <si>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</si>
  <si>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</si>
  <si>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</si>
  <si>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</si>
  <si>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</si>
  <si>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</si>
  <si>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</si>
  <si>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</si>
  <si>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</si>
  <si>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</si>
  <si>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</si>
  <si>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</si>
  <si>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</si>
  <si>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</si>
  <si>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</si>
  <si>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</si>
  <si>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</si>
  <si>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</si>
  <si>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</si>
  <si>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</si>
  <si>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</si>
  <si>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</si>
  <si>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</si>
  <si>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</si>
  <si>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</si>
  <si>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</si>
  <si>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</si>
  <si>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</si>
  <si>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</si>
  <si>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</si>
  <si>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</si>
  <si>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</si>
  <si>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</si>
  <si>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</si>
  <si>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</si>
  <si>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</si>
  <si>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</si>
  <si>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</si>
  <si>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</si>
  <si>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</si>
  <si>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</si>
  <si>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</si>
  <si>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</si>
  <si>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</si>
  <si>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</si>
  <si>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</si>
  <si>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</si>
  <si>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</si>
  <si>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</si>
  <si>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</si>
  <si>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</si>
  <si>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</si>
  <si>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</si>
  <si>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</si>
  <si>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</si>
  <si>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</si>
  <si>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</si>
  <si>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</si>
  <si>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</si>
  <si>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</si>
  <si>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</si>
  <si>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</si>
  <si>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</si>
  <si>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</si>
  <si>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</si>
  <si>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</si>
  <si>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</si>
  <si>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</si>
  <si>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</si>
  <si>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</si>
  <si>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</si>
  <si>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</si>
  <si>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</si>
  <si>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</si>
  <si>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</si>
  <si>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</si>
  <si>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</si>
  <si>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</si>
  <si>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</si>
  <si>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</si>
  <si>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</si>
  <si>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</si>
  <si>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</si>
  <si>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</si>
  <si>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</si>
  <si>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</si>
  <si>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</si>
  <si>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</si>
  <si>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</si>
  <si>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</si>
  <si>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</si>
  <si>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</si>
  <si>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</si>
  <si>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</si>
  <si>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</si>
  <si>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</si>
  <si>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</si>
  <si>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</si>
  <si>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</si>
  <si>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</si>
  <si>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</si>
  <si>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</si>
  <si>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</si>
  <si>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</si>
  <si>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</si>
  <si>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</si>
  <si>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</si>
  <si>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</si>
  <si>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</si>
  <si>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</si>
  <si>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</si>
  <si>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</si>
  <si>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</si>
  <si>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</si>
  <si>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</si>
  <si>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</si>
  <si>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</si>
  <si>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</si>
  <si>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</si>
  <si>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</si>
  <si>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</si>
  <si>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</si>
  <si>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</si>
  <si>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</si>
  <si>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</si>
  <si>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</si>
  <si>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</si>
  <si>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</si>
  <si>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</si>
  <si>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</si>
  <si>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</si>
  <si>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</si>
  <si>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</si>
  <si>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</si>
  <si>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</si>
  <si>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</si>
  <si>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</si>
  <si>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</si>
  <si>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</si>
  <si>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</si>
  <si>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</si>
  <si>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</si>
  <si>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</si>
  <si>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</si>
  <si>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</si>
  <si>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</si>
  <si>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</si>
  <si>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</si>
  <si>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</si>
  <si>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</si>
  <si>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</si>
  <si>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</si>
  <si>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</si>
  <si>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</si>
  <si>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</si>
  <si>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</si>
  <si>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</si>
  <si>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</si>
  <si>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</si>
  <si>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</si>
  <si>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</si>
  <si>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</si>
  <si>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</si>
  <si>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</si>
  <si>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</si>
  <si>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</si>
  <si>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</si>
  <si>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</si>
  <si>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</si>
  <si>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</si>
  <si>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</si>
  <si>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</si>
  <si>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</si>
  <si>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</si>
  <si>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</si>
  <si>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</si>
  <si>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</si>
  <si>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</si>
  <si>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</si>
  <si>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</si>
  <si>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</si>
  <si>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</si>
  <si>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</si>
  <si>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</si>
  <si>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</si>
  <si>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</si>
  <si>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</si>
  <si>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</si>
  <si>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</si>
  <si>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</si>
  <si>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</si>
  <si>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</si>
  <si>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</si>
  <si>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</si>
  <si>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</si>
  <si>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</si>
  <si>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</si>
  <si>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</si>
  <si>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</si>
  <si>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</si>
  <si>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</si>
  <si>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</si>
  <si>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</si>
  <si>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</si>
  <si>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</si>
  <si>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</si>
  <si>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</si>
  <si>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</si>
  <si>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</si>
  <si>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</si>
  <si>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</si>
  <si>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</si>
  <si>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</si>
  <si>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</si>
  <si>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</si>
  <si>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</si>
  <si>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</si>
  <si>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</si>
  <si>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</si>
  <si>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</si>
  <si>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</si>
  <si>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</si>
  <si>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</si>
  <si>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</si>
  <si>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</si>
  <si>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</si>
  <si>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</si>
  <si>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</si>
  <si>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</si>
  <si>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</si>
  <si>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</si>
  <si>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</si>
  <si>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</si>
  <si>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</si>
  <si>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</si>
  <si>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</si>
  <si>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</si>
  <si>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</si>
  <si>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</si>
  <si>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</si>
  <si>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</si>
  <si>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</si>
  <si>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</si>
  <si>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</si>
  <si>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</si>
  <si>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</si>
  <si>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</si>
  <si>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</si>
  <si>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</si>
  <si>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</si>
  <si>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</si>
  <si>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</si>
  <si>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</si>
  <si>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</si>
  <si>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</si>
  <si>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</si>
  <si>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</si>
  <si>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</si>
  <si>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</si>
  <si>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</si>
  <si>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</si>
  <si>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</si>
  <si>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</si>
  <si>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</si>
  <si>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</si>
  <si>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</si>
  <si>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</si>
  <si>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</si>
  <si>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</si>
  <si>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</si>
  <si>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</si>
  <si>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</si>
  <si>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</si>
  <si>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</si>
  <si>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</si>
  <si>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</si>
  <si>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</si>
  <si>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</si>
  <si>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</si>
  <si>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</si>
  <si>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</si>
  <si>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</si>
  <si>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</si>
  <si>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</si>
  <si>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</si>
  <si>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</si>
  <si>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</si>
  <si>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</si>
  <si>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</si>
  <si>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</si>
  <si>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</si>
  <si>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</si>
  <si>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</si>
  <si>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</si>
  <si>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</si>
  <si>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</si>
  <si>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</si>
  <si>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</si>
  <si>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</si>
  <si>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</si>
  <si>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</si>
  <si>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</si>
  <si>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</si>
  <si>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</si>
  <si>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</si>
  <si>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</si>
  <si>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</si>
  <si>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</si>
  <si>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</si>
  <si>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</si>
  <si>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</si>
  <si>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</si>
  <si>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</si>
  <si>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</si>
  <si>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</si>
  <si>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</si>
  <si>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</si>
  <si>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</si>
  <si>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</si>
  <si>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</si>
  <si>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</si>
  <si>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</si>
  <si>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</si>
  <si>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</si>
  <si>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</si>
  <si>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</si>
  <si>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</si>
  <si>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</si>
  <si>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</si>
  <si>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</si>
  <si>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</si>
  <si>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</si>
  <si>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</si>
  <si>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</si>
  <si>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</si>
  <si>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</si>
  <si>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</si>
  <si>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</si>
  <si>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</si>
  <si>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</si>
  <si>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</si>
  <si>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</si>
  <si>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</si>
  <si>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</si>
  <si>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</si>
  <si>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</si>
  <si>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</si>
  <si>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</si>
  <si>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</si>
  <si>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</si>
  <si>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</si>
  <si>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</si>
  <si>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</si>
  <si>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</si>
  <si>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</si>
  <si>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</si>
  <si>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</si>
  <si>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</si>
  <si>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</si>
  <si>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</si>
  <si>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</si>
  <si>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</si>
  <si>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</si>
  <si>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</si>
  <si>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</si>
  <si>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</si>
  <si>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</si>
  <si>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</si>
  <si>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</si>
  <si>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</si>
  <si>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</si>
  <si>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</si>
  <si>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</si>
  <si>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</si>
  <si>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</si>
  <si>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</si>
  <si>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</si>
  <si>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</si>
  <si>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</si>
  <si>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</si>
  <si>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</si>
  <si>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</si>
  <si>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</si>
  <si>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</si>
  <si>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</si>
  <si>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</si>
  <si>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</si>
  <si>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</si>
  <si>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</si>
  <si>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</si>
  <si>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</si>
  <si>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</si>
  <si>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</si>
  <si>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</si>
  <si>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</si>
  <si>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</si>
  <si>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</si>
  <si>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</si>
  <si>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</si>
  <si>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</si>
  <si>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</si>
  <si>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</si>
  <si>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</si>
  <si>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</si>
  <si>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</si>
  <si>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</si>
  <si>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</si>
  <si>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</si>
  <si>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</si>
  <si>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</si>
  <si>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</si>
  <si>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</si>
  <si>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</si>
  <si>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</si>
  <si>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</si>
  <si>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</si>
  <si>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</si>
  <si>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</si>
  <si>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</si>
  <si>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</si>
  <si>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</si>
  <si>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</si>
  <si>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</si>
  <si>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</si>
  <si>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</si>
  <si>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</si>
  <si>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</si>
  <si>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</si>
  <si>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</si>
  <si>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</si>
  <si>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</si>
  <si>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</si>
  <si>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</si>
  <si>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</si>
  <si>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</si>
  <si>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</si>
  <si>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</si>
  <si>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</si>
  <si>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</si>
  <si>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</si>
  <si>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</si>
  <si>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</si>
  <si>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</si>
  <si>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</si>
  <si>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</si>
  <si>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</si>
  <si>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</si>
  <si>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</si>
  <si>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</si>
  <si>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</si>
  <si>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</si>
  <si>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</si>
  <si>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</si>
  <si>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</si>
  <si>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</si>
  <si>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</si>
  <si>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</si>
  <si>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</si>
  <si>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</si>
  <si>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</si>
  <si>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</si>
  <si>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</si>
  <si>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</si>
  <si>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</si>
  <si>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</si>
  <si>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</si>
  <si>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</si>
  <si>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</si>
  <si>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</si>
  <si>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</si>
  <si>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</si>
  <si>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</si>
  <si>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</si>
  <si>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</si>
  <si>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</si>
  <si>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</si>
  <si>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</si>
  <si>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</si>
  <si>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</si>
  <si>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</si>
  <si>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</si>
  <si>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</si>
  <si>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</si>
  <si>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</si>
  <si>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</si>
  <si>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</si>
  <si>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</si>
  <si>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</si>
  <si>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</si>
  <si>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</si>
  <si>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</si>
  <si>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</si>
  <si>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</si>
  <si>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</si>
  <si>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</si>
  <si>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</si>
  <si>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</si>
  <si>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</si>
  <si>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</si>
  <si>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</si>
  <si>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</si>
  <si>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</si>
  <si>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</si>
  <si>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</si>
  <si>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</si>
  <si>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</si>
  <si>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</si>
  <si>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</si>
  <si>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</si>
  <si>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</si>
  <si>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</si>
  <si>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</si>
  <si>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</si>
  <si>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</si>
  <si>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</si>
  <si>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</si>
  <si>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</si>
  <si>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</si>
  <si>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</si>
  <si>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</si>
  <si>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</si>
  <si>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</si>
  <si>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</si>
  <si>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</si>
  <si>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</si>
  <si>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</si>
  <si>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</si>
  <si>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</si>
  <si>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</si>
  <si>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</si>
  <si>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</si>
  <si>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</si>
  <si>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</si>
  <si>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</si>
  <si>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</si>
  <si>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</si>
  <si>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</si>
  <si>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</si>
  <si>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</si>
  <si>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</si>
  <si>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</si>
  <si>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</si>
  <si>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</si>
  <si>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</si>
  <si>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</si>
  <si>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</si>
  <si>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</si>
  <si>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</si>
  <si>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</si>
  <si>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</si>
  <si>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</si>
  <si>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</si>
  <si>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</si>
  <si>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</si>
  <si>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</si>
  <si>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</si>
  <si>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</si>
  <si>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</si>
  <si>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</si>
  <si>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</si>
  <si>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</si>
  <si>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</si>
  <si>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</si>
  <si>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</si>
  <si>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</si>
  <si>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</si>
  <si>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</si>
  <si>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</si>
  <si>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</si>
  <si>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</si>
  <si>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</si>
  <si>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</si>
  <si>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</si>
  <si>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</si>
  <si>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</si>
  <si>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</si>
  <si>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</si>
  <si>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</si>
  <si>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</si>
  <si>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</si>
  <si>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</si>
  <si>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</si>
  <si>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</si>
  <si>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</si>
  <si>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</si>
  <si>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</si>
  <si>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</si>
  <si>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</si>
  <si>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</si>
  <si>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</si>
  <si>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</si>
  <si>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</si>
  <si>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</si>
  <si>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</si>
  <si>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</si>
  <si>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</si>
  <si>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</si>
  <si>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</si>
  <si>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</si>
  <si>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</si>
  <si>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</si>
  <si>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</si>
  <si>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</si>
  <si>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</si>
  <si>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</si>
  <si>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</si>
  <si>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</si>
  <si>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</si>
  <si>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</si>
  <si>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</si>
  <si>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</si>
  <si>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</si>
  <si>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</si>
  <si>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</si>
  <si>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</si>
  <si>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</si>
  <si>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</si>
  <si>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</si>
  <si>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</si>
  <si>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</si>
  <si>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</si>
  <si>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</si>
  <si>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</si>
  <si>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</si>
  <si>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</si>
  <si>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</si>
  <si>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</si>
  <si>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</si>
  <si>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</si>
  <si>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</si>
  <si>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</si>
  <si>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</si>
  <si>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</si>
  <si>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</si>
  <si>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</si>
  <si>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</si>
  <si>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</si>
  <si>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</si>
  <si>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</si>
  <si>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</si>
  <si>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</si>
  <si>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</si>
  <si>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</si>
  <si>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</si>
  <si>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</si>
  <si>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</si>
  <si>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</si>
  <si>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</si>
  <si>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</si>
  <si>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</si>
  <si>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</si>
  <si>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</si>
  <si>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</si>
  <si>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</si>
  <si>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</si>
  <si>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</si>
  <si>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</si>
  <si>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</si>
  <si>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</si>
  <si>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</si>
  <si>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</si>
  <si>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</si>
  <si>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</si>
  <si>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</si>
  <si>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</si>
  <si>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</si>
  <si>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</si>
  <si>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</si>
  <si>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</si>
  <si>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</si>
  <si>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</si>
  <si>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</si>
  <si>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</si>
  <si>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</si>
  <si>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</si>
  <si>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</si>
  <si>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</si>
  <si>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</si>
  <si>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</si>
  <si>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</si>
  <si>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</si>
  <si>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</si>
  <si>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</si>
  <si>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</si>
  <si>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</si>
  <si>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</si>
  <si>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</si>
  <si>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</si>
  <si>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</si>
  <si>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</si>
  <si>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</si>
  <si>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</si>
  <si>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</si>
  <si>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</si>
  <si>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</si>
  <si>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</si>
  <si>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</si>
  <si>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</si>
  <si>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</si>
  <si>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</si>
  <si>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</si>
  <si>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</si>
  <si>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</si>
  <si>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</si>
  <si>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</si>
  <si>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</si>
  <si>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</si>
  <si>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</si>
  <si>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</si>
  <si>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</si>
  <si>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</si>
  <si>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</si>
  <si>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</si>
  <si>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</si>
  <si>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</si>
  <si>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</si>
  <si>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</si>
  <si>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</si>
  <si>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</si>
  <si>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</si>
  <si>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</si>
  <si>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</si>
  <si>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</si>
  <si>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</si>
  <si>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</si>
  <si>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</si>
  <si>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</si>
  <si>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</si>
  <si>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</si>
  <si>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</si>
  <si>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</si>
  <si>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</si>
  <si>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</si>
  <si>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</si>
  <si>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</si>
  <si>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</si>
  <si>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</si>
  <si>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</si>
  <si>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</si>
  <si>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</si>
  <si>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</si>
  <si>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</si>
  <si>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</si>
  <si>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</si>
  <si>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</si>
  <si>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</si>
  <si>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</si>
  <si>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</si>
  <si>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</si>
  <si>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</si>
  <si>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</si>
  <si>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</si>
  <si>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</si>
  <si>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</si>
  <si>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</si>
  <si>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</si>
  <si>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</si>
  <si>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</si>
  <si>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</si>
  <si>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</si>
  <si>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</si>
  <si>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</si>
  <si>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</si>
  <si>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</si>
  <si>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</si>
  <si>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</si>
  <si>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</si>
  <si>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</si>
  <si>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</si>
  <si>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</si>
  <si>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</si>
  <si>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</si>
  <si>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</si>
  <si>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</si>
  <si>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</si>
  <si>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</si>
  <si>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</si>
  <si>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</si>
  <si>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</si>
  <si>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</si>
  <si>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</si>
  <si>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</si>
  <si>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</si>
  <si>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</si>
  <si>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</si>
  <si>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</si>
  <si>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</si>
  <si>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</si>
  <si>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</si>
  <si>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</si>
  <si>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</si>
  <si>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</si>
  <si>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</si>
  <si>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</si>
  <si>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</si>
  <si>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</si>
  <si>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</si>
  <si>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</si>
  <si>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</si>
  <si>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</si>
  <si>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</si>
  <si>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</si>
  <si>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</si>
  <si>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</si>
  <si>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</si>
  <si>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</si>
  <si>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</si>
  <si>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</si>
  <si>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</si>
  <si>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</si>
  <si>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</si>
  <si>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</si>
  <si>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</si>
  <si>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</si>
  <si>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</si>
  <si>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</si>
  <si>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</si>
  <si>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</si>
  <si>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</si>
  <si>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</si>
  <si>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</si>
  <si>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</si>
  <si>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</si>
  <si>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</si>
  <si>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</si>
  <si>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</si>
  <si>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</si>
  <si>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</si>
  <si>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</si>
  <si>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</si>
  <si>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</si>
  <si>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</si>
  <si>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</si>
  <si>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</si>
  <si>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</si>
  <si>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</si>
  <si>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</si>
  <si>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</si>
  <si>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</si>
  <si>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</si>
  <si>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</si>
  <si>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</si>
  <si>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</si>
  <si>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</si>
  <si>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</si>
  <si>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</si>
  <si>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</si>
  <si>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</si>
  <si>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</si>
  <si>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</si>
  <si>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</si>
  <si>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</si>
  <si>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</si>
  <si>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</si>
  <si>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</si>
  <si>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</si>
  <si>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</si>
  <si>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</si>
  <si>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</si>
  <si>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</si>
  <si>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</si>
  <si>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</si>
  <si>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</si>
  <si>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</si>
  <si>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</si>
  <si>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</si>
  <si>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</si>
  <si>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</si>
  <si>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</si>
  <si>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</si>
  <si>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</si>
  <si>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</si>
  <si>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</si>
  <si>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</si>
  <si>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</si>
  <si>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</si>
  <si>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</si>
  <si>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</si>
  <si>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</si>
  <si>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</si>
  <si>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</si>
  <si>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</si>
  <si>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</si>
  <si>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</si>
  <si>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</si>
  <si>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</si>
  <si>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</si>
  <si>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</si>
  <si>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</si>
  <si>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</si>
  <si>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</si>
  <si>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</si>
  <si>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</si>
  <si>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</si>
  <si>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</si>
  <si>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</si>
  <si>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</si>
  <si>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</si>
  <si>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</si>
  <si>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</si>
  <si>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</si>
  <si>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</si>
  <si>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</si>
  <si>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</si>
  <si>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</si>
  <si>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</si>
  <si>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</si>
  <si>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</si>
  <si>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</si>
  <si>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</si>
  <si>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</si>
  <si>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</si>
  <si>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</si>
  <si>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</si>
  <si>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</si>
  <si>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</si>
  <si>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</si>
  <si>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</si>
  <si>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</si>
  <si>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</si>
  <si>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</si>
  <si>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</si>
  <si>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</si>
  <si>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</si>
  <si>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</si>
  <si>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</si>
  <si>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</si>
  <si>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</si>
  <si>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</si>
  <si>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</si>
  <si>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</si>
  <si>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</si>
  <si>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</si>
  <si>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</si>
  <si>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</si>
  <si>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</si>
  <si>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</si>
  <si>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</si>
  <si>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</si>
  <si>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</si>
  <si>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</si>
  <si>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</si>
  <si>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</si>
  <si>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</si>
  <si>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</si>
  <si>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</si>
  <si>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</si>
  <si>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</si>
  <si>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</si>
  <si>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</si>
  <si>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</si>
  <si>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</si>
  <si>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</si>
  <si>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</si>
  <si>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</si>
  <si>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</si>
  <si>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</si>
  <si>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</si>
  <si>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</si>
  <si>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</si>
  <si>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</si>
  <si>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</si>
  <si>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</si>
  <si>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</si>
  <si>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</si>
  <si>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</si>
  <si>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</si>
  <si>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</si>
  <si>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</si>
  <si>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</si>
  <si>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</si>
  <si>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</si>
  <si>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</si>
  <si>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</si>
  <si>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</si>
  <si>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</si>
  <si>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</si>
  <si>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</si>
  <si>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</si>
  <si>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</si>
  <si>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</si>
  <si>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</si>
  <si>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</si>
  <si>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</si>
  <si>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</si>
  <si>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</si>
  <si>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</si>
  <si>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</si>
  <si>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</si>
  <si>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</si>
  <si>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</si>
  <si>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</si>
  <si>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</si>
  <si>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</si>
  <si>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</si>
  <si>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</si>
  <si>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</si>
  <si>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</si>
  <si>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</si>
  <si>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</si>
  <si>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</si>
  <si>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</si>
  <si>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</si>
  <si>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</si>
  <si>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</si>
  <si>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</si>
  <si>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</si>
  <si>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</si>
  <si>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</si>
  <si>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</si>
  <si>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</si>
  <si>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</si>
  <si>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</si>
  <si>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</si>
  <si>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</si>
  <si>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</si>
  <si>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</si>
  <si>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</si>
  <si>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</si>
  <si>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</si>
  <si>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</si>
  <si>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</si>
  <si>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</si>
  <si>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</si>
  <si>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</si>
  <si>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</si>
  <si>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</si>
  <si>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</si>
  <si>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</si>
  <si>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</si>
  <si>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</si>
  <si>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</si>
  <si>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</si>
  <si>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</si>
  <si>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</si>
  <si>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</si>
  <si>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</si>
  <si>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</si>
  <si>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</si>
  <si>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</si>
  <si>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</si>
  <si>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</si>
  <si>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</si>
  <si>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</si>
  <si>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</si>
  <si>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</si>
  <si>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</si>
  <si>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</si>
  <si>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</si>
  <si>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</si>
  <si>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</si>
  <si>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</si>
  <si>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</si>
  <si>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</si>
  <si>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</si>
  <si>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</si>
  <si>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</si>
  <si>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</si>
  <si>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</si>
  <si>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</si>
  <si>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</si>
  <si>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</si>
  <si>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</si>
  <si>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</si>
  <si>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</si>
  <si>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</si>
  <si>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</si>
  <si>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</si>
  <si>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</si>
  <si>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</si>
  <si>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</si>
  <si>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</si>
  <si>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</si>
  <si>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</si>
  <si>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</si>
  <si>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</si>
  <si>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</si>
  <si>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</si>
  <si>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</si>
  <si>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</si>
  <si>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</si>
  <si>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</si>
  <si>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</si>
  <si>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</si>
  <si>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</si>
  <si>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</si>
  <si>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</si>
  <si>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</si>
  <si>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</si>
  <si>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</si>
  <si>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</si>
  <si>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</si>
  <si>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</si>
  <si>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</si>
  <si>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</si>
  <si>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</si>
  <si>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</si>
  <si>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</si>
  <si>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</si>
  <si>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</si>
  <si>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</si>
  <si>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</si>
  <si>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</si>
  <si>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</si>
  <si>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</si>
  <si>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</si>
  <si>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</si>
  <si>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</si>
  <si>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</si>
  <si>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</si>
  <si>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</si>
  <si>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</si>
  <si>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</si>
  <si>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</si>
  <si>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</si>
  <si>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</si>
  <si>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</si>
  <si>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</si>
  <si>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</si>
  <si>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</si>
  <si>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</si>
  <si>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</si>
  <si>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</si>
  <si>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</si>
  <si>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</si>
  <si>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</si>
  <si>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</si>
  <si>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</si>
  <si>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</si>
  <si>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</si>
  <si>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</si>
  <si>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</si>
  <si>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</si>
  <si>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</si>
  <si>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</si>
  <si>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</si>
  <si>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</si>
  <si>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</si>
  <si>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</si>
  <si>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</si>
  <si>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</si>
  <si>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</si>
  <si>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</si>
  <si>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</si>
  <si>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</si>
  <si>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</si>
  <si>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</si>
  <si>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</si>
  <si>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</si>
  <si>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</si>
  <si>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</si>
  <si>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</si>
  <si>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</si>
  <si>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</si>
  <si>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</si>
  <si>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</si>
  <si>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</si>
  <si>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</si>
  <si>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</si>
  <si>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</si>
  <si>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</si>
  <si>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</si>
  <si>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</si>
  <si>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</si>
  <si>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</si>
  <si>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</si>
  <si>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</si>
  <si>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</si>
  <si>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</si>
  <si>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</si>
  <si>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</si>
  <si>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</si>
  <si>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</si>
  <si>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</si>
  <si>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</si>
  <si>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</si>
  <si>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</si>
  <si>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</si>
  <si>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</si>
  <si>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</si>
  <si>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</si>
  <si>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</si>
  <si>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</si>
  <si>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</si>
  <si>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</si>
  <si>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</si>
  <si>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</si>
  <si>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</si>
  <si>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</si>
  <si>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</si>
  <si>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</si>
  <si>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</si>
  <si>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</si>
  <si>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</si>
  <si>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</si>
  <si>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</si>
  <si>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</si>
  <si>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</si>
  <si>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</si>
  <si>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</si>
  <si>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</si>
  <si>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</si>
  <si>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</si>
  <si>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</si>
  <si>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</si>
  <si>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</si>
  <si>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</si>
  <si>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</si>
  <si>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</si>
  <si>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</si>
  <si>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</si>
  <si>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</si>
  <si>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</si>
  <si>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</si>
  <si>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</si>
  <si>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</si>
  <si>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</si>
  <si>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</si>
  <si>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</si>
  <si>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</si>
  <si>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</si>
  <si>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</si>
  <si>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</si>
  <si>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</si>
  <si>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</si>
  <si>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</si>
  <si>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</si>
  <si>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</si>
  <si>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</si>
  <si>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</si>
  <si>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</si>
  <si>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</si>
  <si>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</si>
  <si>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</si>
  <si>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</si>
  <si>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</si>
  <si>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</si>
  <si>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</si>
  <si>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</si>
  <si>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</si>
  <si>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</si>
  <si>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</si>
  <si>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</si>
  <si>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</si>
  <si>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</si>
  <si>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</si>
  <si>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</si>
  <si>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</si>
  <si>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</si>
  <si>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</si>
  <si>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</si>
  <si>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</si>
  <si>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</si>
  <si>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</si>
  <si>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</si>
  <si>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</si>
  <si>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</si>
  <si>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</si>
  <si>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</si>
  <si>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</si>
  <si>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</si>
  <si>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</si>
  <si>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</si>
  <si>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</si>
  <si>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</si>
  <si>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</si>
  <si>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</si>
  <si>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</si>
  <si>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</si>
  <si>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</si>
  <si>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</si>
  <si>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</si>
  <si>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</si>
  <si>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</si>
  <si>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</si>
  <si>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</si>
  <si>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</si>
  <si>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</si>
  <si>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</si>
  <si>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</si>
  <si>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</si>
  <si>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</si>
  <si>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</si>
  <si>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</si>
  <si>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</si>
  <si>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</si>
  <si>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</si>
  <si>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</si>
  <si>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</si>
  <si>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</si>
  <si>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</si>
  <si>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</si>
  <si>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</si>
  <si>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</si>
  <si>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</si>
  <si>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</si>
  <si>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</si>
  <si>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</si>
  <si>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</si>
  <si>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</si>
  <si>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</si>
  <si>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</si>
  <si>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</si>
  <si>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</si>
  <si>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</si>
  <si>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</si>
  <si>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</si>
  <si>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</si>
  <si>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</si>
  <si>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</si>
  <si>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</si>
  <si>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</si>
  <si>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</si>
  <si>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</si>
  <si>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</si>
  <si>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</si>
  <si>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</si>
  <si>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</si>
  <si>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</si>
  <si>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</si>
  <si>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</si>
  <si>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</si>
  <si>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</si>
  <si>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</si>
  <si>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</si>
  <si>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</si>
  <si>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</si>
  <si>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</si>
  <si>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</si>
  <si>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</si>
  <si>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</si>
  <si>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</si>
  <si>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</si>
  <si>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</si>
  <si>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</si>
  <si>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</si>
  <si>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</si>
  <si>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</si>
  <si>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</si>
  <si>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</si>
  <si>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</si>
  <si>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</si>
  <si>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</si>
  <si>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</si>
  <si>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</si>
  <si>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</si>
  <si>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</si>
  <si>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</si>
  <si>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</si>
  <si>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</si>
  <si>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</si>
  <si>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</si>
  <si>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</si>
  <si>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</si>
  <si>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</si>
  <si>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</si>
  <si>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</si>
  <si>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</si>
  <si>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</si>
  <si>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</si>
  <si>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</si>
  <si>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</si>
  <si>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</si>
  <si>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</si>
  <si>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</si>
  <si>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</si>
  <si>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</si>
  <si>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</si>
  <si>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</si>
  <si>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</si>
  <si>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</si>
  <si>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</si>
  <si>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</si>
  <si>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</si>
  <si>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</si>
  <si>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</si>
  <si>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</si>
  <si>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</si>
  <si>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</si>
  <si>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</si>
  <si>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</si>
  <si>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</si>
  <si>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</si>
  <si>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</si>
  <si>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</si>
  <si>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</si>
  <si>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</si>
  <si>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</si>
  <si>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</si>
  <si>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</si>
  <si>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</si>
  <si>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</si>
  <si>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</si>
  <si>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</si>
  <si>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</si>
  <si>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</si>
  <si>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</si>
  <si>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</si>
  <si>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</si>
  <si>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</si>
  <si>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</si>
  <si>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</si>
  <si>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</si>
  <si>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</si>
  <si>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</si>
  <si>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</si>
  <si>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</si>
  <si>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</si>
  <si>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</si>
  <si>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</si>
  <si>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</si>
  <si>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</si>
  <si>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</si>
  <si>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</si>
  <si>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</si>
  <si>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</si>
  <si>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</si>
  <si>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</si>
  <si>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</si>
  <si>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</si>
  <si>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</si>
  <si>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</si>
  <si>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</si>
  <si>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</si>
  <si>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</si>
  <si>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</si>
  <si>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</si>
  <si>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</si>
  <si>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</si>
  <si>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</si>
  <si>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</si>
  <si>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</si>
  <si>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</si>
  <si>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</si>
  <si>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</si>
  <si>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</si>
  <si>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</si>
  <si>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</si>
  <si>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</si>
  <si>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</si>
  <si>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</si>
  <si>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</si>
  <si>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</si>
  <si>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</si>
  <si>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</si>
  <si>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</si>
  <si>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</si>
  <si>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</si>
  <si>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</si>
  <si>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</si>
  <si>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</si>
  <si>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</si>
  <si>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</si>
  <si>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</si>
  <si>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</si>
  <si>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</si>
  <si>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</si>
  <si>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</si>
  <si>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</si>
  <si>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</si>
  <si>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</si>
  <si>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</si>
  <si>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</si>
  <si>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</si>
  <si>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</si>
  <si>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</si>
  <si>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</si>
  <si>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</si>
  <si>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</si>
  <si>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</si>
  <si>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</si>
  <si>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</si>
  <si>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</si>
  <si>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</si>
  <si>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</si>
  <si>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</si>
  <si>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</si>
  <si>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</si>
  <si>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</si>
  <si>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</si>
  <si>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</si>
  <si>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</si>
  <si>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</si>
  <si>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</si>
  <si>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</si>
  <si>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</si>
  <si>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</si>
  <si>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</si>
  <si>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</si>
  <si>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</si>
  <si>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</si>
  <si>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</si>
  <si>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</si>
  <si>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</si>
  <si>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</si>
  <si>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</si>
  <si>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</si>
  <si>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</si>
  <si>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</si>
  <si>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</si>
  <si>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</si>
  <si>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</si>
  <si>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</si>
  <si>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</si>
  <si>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</si>
  <si>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</si>
  <si>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</si>
  <si>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</si>
  <si>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</si>
  <si>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</si>
  <si>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</si>
  <si>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</si>
  <si>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</si>
  <si>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</si>
  <si>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</si>
  <si>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</si>
  <si>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</si>
  <si>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</si>
  <si>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</si>
  <si>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</si>
  <si>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</si>
  <si>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</si>
  <si>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</si>
  <si>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</si>
  <si>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</si>
  <si>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</si>
  <si>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</si>
  <si>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</si>
  <si>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</si>
  <si>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</si>
  <si>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</si>
  <si>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</si>
  <si>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</si>
  <si>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</si>
  <si>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</si>
  <si>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</si>
  <si>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</si>
  <si>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</si>
  <si>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</si>
  <si>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</si>
  <si>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</si>
  <si>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</si>
  <si>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</si>
  <si>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</si>
  <si>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</si>
  <si>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</si>
  <si>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</si>
  <si>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</si>
  <si>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</si>
  <si>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</si>
  <si>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</si>
  <si>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</si>
  <si>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</si>
  <si>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</si>
  <si>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</si>
  <si>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</si>
  <si>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</si>
  <si>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</si>
  <si>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</si>
  <si>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</si>
  <si>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</si>
  <si>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</si>
  <si>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</si>
  <si>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</si>
  <si>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</si>
  <si>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</si>
  <si>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</si>
  <si>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</si>
  <si>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</si>
  <si>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</si>
  <si>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</si>
  <si>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</si>
  <si>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</si>
  <si>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</si>
  <si>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</si>
  <si>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</si>
  <si>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</si>
  <si>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</si>
  <si>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</si>
  <si>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</si>
  <si>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</si>
  <si>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</si>
  <si>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</si>
  <si>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</si>
  <si>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</si>
  <si>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</si>
  <si>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</si>
  <si>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</si>
  <si>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</si>
  <si>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</si>
  <si>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</si>
  <si>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</si>
  <si>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</si>
  <si>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</si>
  <si>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</si>
  <si>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</si>
  <si>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</si>
  <si>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</si>
  <si>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</si>
  <si>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</si>
  <si>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</si>
  <si>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</si>
  <si>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</si>
  <si>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</si>
  <si>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</si>
  <si>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</si>
  <si>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</si>
  <si>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</si>
  <si>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</si>
  <si>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</si>
  <si>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</si>
  <si>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</si>
  <si>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</si>
  <si>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</si>
  <si>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</si>
  <si>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</si>
  <si>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</si>
  <si>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</si>
  <si>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</si>
  <si>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</si>
  <si>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</si>
  <si>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</si>
  <si>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</si>
  <si>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</si>
  <si>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</si>
  <si>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</si>
  <si>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</si>
  <si>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</si>
  <si>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</si>
  <si>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</si>
  <si>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</si>
  <si>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</si>
  <si>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</si>
  <si>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</si>
  <si>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</si>
  <si>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</si>
  <si>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</si>
  <si>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</si>
  <si>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</si>
  <si>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</si>
  <si>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</si>
  <si>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</si>
  <si>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</si>
  <si>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</si>
  <si>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</si>
  <si>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</si>
  <si>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</si>
  <si>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</si>
  <si>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</si>
  <si>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</si>
  <si>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</si>
  <si>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</si>
  <si>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</si>
  <si>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</si>
  <si>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</si>
  <si>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</si>
  <si>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</si>
  <si>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</si>
  <si>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</si>
  <si>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</si>
  <si>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</si>
  <si>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</si>
  <si>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</si>
  <si>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</si>
  <si>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</si>
  <si>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</si>
  <si>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</si>
  <si>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</si>
  <si>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</si>
  <si>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</si>
  <si>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</si>
  <si>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</si>
  <si>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</si>
  <si>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</si>
  <si>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</si>
  <si>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</si>
  <si>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</si>
  <si>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</si>
  <si>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</si>
  <si>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</si>
  <si>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</si>
  <si>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</si>
  <si>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</si>
  <si>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</si>
  <si>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</si>
  <si>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</si>
  <si>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</si>
  <si>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</si>
  <si>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</si>
  <si>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</si>
  <si>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</si>
  <si>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</si>
  <si>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</si>
  <si>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</si>
  <si>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</si>
  <si>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</si>
  <si>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</si>
  <si>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</si>
  <si>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</si>
  <si>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</si>
  <si>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</si>
  <si>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</si>
  <si>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</si>
  <si>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</si>
  <si>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</si>
  <si>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</si>
  <si>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</si>
  <si>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</si>
  <si>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</si>
  <si>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</si>
  <si>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</si>
  <si>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</si>
  <si>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</si>
  <si>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</si>
  <si>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</si>
  <si>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</si>
  <si>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</si>
  <si>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</si>
  <si>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</si>
  <si>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</si>
  <si>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</si>
  <si>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</si>
  <si>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</si>
  <si>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</si>
  <si>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</si>
  <si>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</si>
  <si>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</si>
  <si>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</si>
  <si>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</si>
  <si>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</si>
  <si>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</si>
  <si>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</si>
  <si>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</si>
  <si>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</si>
  <si>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</si>
  <si>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</si>
  <si>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</si>
  <si>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</si>
  <si>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</si>
  <si>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</si>
  <si>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</si>
  <si>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</si>
  <si>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</si>
  <si>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</si>
  <si>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</si>
  <si>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</si>
  <si>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</si>
  <si>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</si>
  <si>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</si>
  <si>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</si>
  <si>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</si>
  <si>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</si>
  <si>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</si>
  <si>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</si>
  <si>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</si>
  <si>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</si>
  <si>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</si>
  <si>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</si>
  <si>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</si>
  <si>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</si>
  <si>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</si>
  <si>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</si>
  <si>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</si>
  <si>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</si>
  <si>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</si>
  <si>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</si>
  <si>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</si>
  <si>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</si>
  <si>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</si>
  <si>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</si>
  <si>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</si>
  <si>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</si>
  <si>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</si>
  <si>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</si>
  <si>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</si>
  <si>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</si>
  <si>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</si>
  <si>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</si>
  <si>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</si>
  <si>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</si>
  <si>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</si>
  <si>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</si>
  <si>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</si>
  <si>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</si>
  <si>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</si>
  <si>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</si>
  <si>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</si>
  <si>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</si>
  <si>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</si>
  <si>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</si>
  <si>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</si>
  <si>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</si>
  <si>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</si>
  <si>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</si>
  <si>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</si>
  <si>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</si>
  <si>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</si>
  <si>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</si>
  <si>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</si>
  <si>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</si>
  <si>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</si>
  <si>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</si>
  <si>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</si>
  <si>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</si>
  <si>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</si>
  <si>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</si>
  <si>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</si>
  <si>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</si>
  <si>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</si>
  <si>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</si>
  <si>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</si>
  <si>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</si>
  <si>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</si>
  <si>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</si>
  <si>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</si>
  <si>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</si>
  <si>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</si>
  <si>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</si>
  <si>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</si>
  <si>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</si>
  <si>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</si>
  <si>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</si>
  <si>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</si>
  <si>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</si>
  <si>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</si>
  <si>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</si>
  <si>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</si>
  <si>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</si>
  <si>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</si>
  <si>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</si>
  <si>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</si>
  <si>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</si>
  <si>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</si>
  <si>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</si>
  <si>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</si>
  <si>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</si>
  <si>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</si>
  <si>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</si>
  <si>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</si>
  <si>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</si>
  <si>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</si>
  <si>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</si>
  <si>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</si>
  <si>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</si>
  <si>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</si>
  <si>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</si>
  <si>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</si>
  <si>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</si>
  <si>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</si>
  <si>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</si>
  <si>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</si>
  <si>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</si>
  <si>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</si>
  <si>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</si>
  <si>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</si>
  <si>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</si>
  <si>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</si>
  <si>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</si>
  <si>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</si>
  <si>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</si>
  <si>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</si>
  <si>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</si>
  <si>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</si>
  <si>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</si>
  <si>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</si>
  <si>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</si>
  <si>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</si>
  <si>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</si>
  <si>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</si>
  <si>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</si>
  <si>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</si>
  <si>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</si>
  <si>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</si>
  <si>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</si>
  <si>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</si>
  <si>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</si>
  <si>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</si>
  <si>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</si>
  <si>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</si>
  <si>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</si>
  <si>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</si>
  <si>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</si>
  <si>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</si>
  <si>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</si>
  <si>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</si>
  <si>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</si>
  <si>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</si>
  <si>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</si>
  <si>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</si>
  <si>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</si>
  <si>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</si>
  <si>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</si>
  <si>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</si>
  <si>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</si>
  <si>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</si>
  <si>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</si>
  <si>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</si>
  <si>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</si>
  <si>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</si>
  <si>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</si>
  <si>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</si>
  <si>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</si>
  <si>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</si>
  <si>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</si>
  <si>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</si>
  <si>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</si>
  <si>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</si>
  <si>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</si>
  <si>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</si>
  <si>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</si>
  <si>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</si>
  <si>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</si>
  <si>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</si>
  <si>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</si>
  <si>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</si>
  <si>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</si>
  <si>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</si>
  <si>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</si>
  <si>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</si>
  <si>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</si>
  <si>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</si>
  <si>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</si>
  <si>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</si>
  <si>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</si>
  <si>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</si>
  <si>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</si>
  <si>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</si>
  <si>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</si>
  <si>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</si>
  <si>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</si>
  <si>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</si>
  <si>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</si>
  <si>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</si>
  <si>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</si>
  <si>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</si>
  <si>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</si>
  <si>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</si>
  <si>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</si>
  <si>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</si>
  <si>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</si>
  <si>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</si>
  <si>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</si>
  <si>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</si>
  <si>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</si>
  <si>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</si>
  <si>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</si>
  <si>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</si>
  <si>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</si>
  <si>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</si>
  <si>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</si>
  <si>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</si>
  <si>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</si>
  <si>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</si>
  <si>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</si>
  <si>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</si>
  <si>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</si>
  <si>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</si>
  <si>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</si>
  <si>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</si>
  <si>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</si>
  <si>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</si>
  <si>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</si>
  <si>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</si>
  <si>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</si>
  <si>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</si>
  <si>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</si>
  <si>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</si>
  <si>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</si>
  <si>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</si>
  <si>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</si>
  <si>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</si>
  <si>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</si>
  <si>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</si>
  <si>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</si>
  <si>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</si>
  <si>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</si>
  <si>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</si>
  <si>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</si>
  <si>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</si>
  <si>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</si>
  <si>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</si>
  <si>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</si>
  <si>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</si>
  <si>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</si>
  <si>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</si>
  <si>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</si>
  <si>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</si>
  <si>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</si>
  <si>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</si>
  <si>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</si>
  <si>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</si>
  <si>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</si>
  <si>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</si>
  <si>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</si>
  <si>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</si>
  <si>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</si>
  <si>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</si>
  <si>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</si>
  <si>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</si>
  <si>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</si>
  <si>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</si>
  <si>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</si>
  <si>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</si>
  <si>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</si>
  <si>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</si>
  <si>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</si>
  <si>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</si>
  <si>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</si>
  <si>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</si>
  <si>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</si>
  <si>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</si>
  <si>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</si>
  <si>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</si>
  <si>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</si>
  <si>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</si>
  <si>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</si>
  <si>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</si>
  <si>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</si>
  <si>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</si>
  <si>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</si>
  <si>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</si>
  <si>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</si>
  <si>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</si>
  <si>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</si>
  <si>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</si>
  <si>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</si>
  <si>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</si>
  <si>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</si>
  <si>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</si>
  <si>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</si>
  <si>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</si>
  <si>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</si>
  <si>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</si>
  <si>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</si>
  <si>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</si>
  <si>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</si>
  <si>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</si>
  <si>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</si>
  <si>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</si>
  <si>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</si>
  <si>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</si>
  <si>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</si>
  <si>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</si>
  <si>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</si>
  <si>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</si>
  <si>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</si>
  <si>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</si>
  <si>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</si>
  <si>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</si>
  <si>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</si>
  <si>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</si>
  <si>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</si>
  <si>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</si>
  <si>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</si>
  <si>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</si>
  <si>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</si>
  <si>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</si>
  <si>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</si>
  <si>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</si>
  <si>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</si>
  <si>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</si>
  <si>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</si>
  <si>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</si>
  <si>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</si>
  <si>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</si>
  <si>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</si>
  <si>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</si>
  <si>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</si>
  <si>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</si>
  <si>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</si>
  <si>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</si>
  <si>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</si>
  <si>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</si>
  <si>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</si>
  <si>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</si>
  <si>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</si>
  <si>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</si>
  <si>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</si>
  <si>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</si>
  <si>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</si>
  <si>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</si>
  <si>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</si>
  <si>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</si>
  <si>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</si>
  <si>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</si>
  <si>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</si>
  <si>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</si>
  <si>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</si>
  <si>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</si>
  <si>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</si>
  <si>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</si>
  <si>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</si>
  <si>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</si>
  <si>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</si>
  <si>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</si>
  <si>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</si>
  <si>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</si>
  <si>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</si>
  <si>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</si>
  <si>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</si>
  <si>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</si>
  <si>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</si>
  <si>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</si>
  <si>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</si>
  <si>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</si>
  <si>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</si>
  <si>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</si>
  <si>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</si>
  <si>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</si>
  <si>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</si>
  <si>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</si>
  <si>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</si>
  <si>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</si>
  <si>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</si>
  <si>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</si>
  <si>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</si>
  <si>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</si>
  <si>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</si>
  <si>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</si>
  <si>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</si>
  <si>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</si>
  <si>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</si>
  <si>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</si>
  <si>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</si>
  <si>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</si>
  <si>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</si>
  <si>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</si>
  <si>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</si>
  <si>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</si>
  <si>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</si>
  <si>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</si>
  <si>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</si>
  <si>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</si>
  <si>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</si>
  <si>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</si>
  <si>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</si>
  <si>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</si>
  <si>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</si>
  <si>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</si>
  <si>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</si>
  <si>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</si>
  <si>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</si>
  <si>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</si>
  <si>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</si>
  <si>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</si>
  <si>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</si>
  <si>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</si>
  <si>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</si>
  <si>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</si>
  <si>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</si>
  <si>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</si>
  <si>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</si>
  <si>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</si>
  <si>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</si>
  <si>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</si>
  <si>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</si>
  <si>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</si>
  <si>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</si>
  <si>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</si>
  <si>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</si>
  <si>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</si>
  <si>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</si>
  <si>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</si>
  <si>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</si>
  <si>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</si>
  <si>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</si>
  <si>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</si>
  <si>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</si>
  <si>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</si>
  <si>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</si>
  <si>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</si>
  <si>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</si>
  <si>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</si>
  <si>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</si>
  <si>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</si>
  <si>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</si>
  <si>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</si>
  <si>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</si>
  <si>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</si>
  <si>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</si>
  <si>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</si>
  <si>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</si>
  <si>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</si>
  <si>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</si>
  <si>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</si>
  <si>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</si>
  <si>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</si>
  <si>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</si>
  <si>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</si>
  <si>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</si>
  <si>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</si>
  <si>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</si>
  <si>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</si>
  <si>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</si>
  <si>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</si>
  <si>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</si>
  <si>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</si>
  <si>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</si>
  <si>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</si>
  <si>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</si>
  <si>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</si>
  <si>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</si>
  <si>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</si>
  <si>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</si>
  <si>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</si>
  <si>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</si>
  <si>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</si>
  <si>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</si>
  <si>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</si>
  <si>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</si>
  <si>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</si>
  <si>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</si>
  <si>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</si>
  <si>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</si>
  <si>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</si>
  <si>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</si>
  <si>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</si>
  <si>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</si>
  <si>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</si>
  <si>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</si>
  <si>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</si>
  <si>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</si>
  <si>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</si>
  <si>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</si>
  <si>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</si>
  <si>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</si>
  <si>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</si>
  <si>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</si>
  <si>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</si>
  <si>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</si>
  <si>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</si>
  <si>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</si>
  <si>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</si>
  <si>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</si>
  <si>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</si>
  <si>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</si>
  <si>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</si>
  <si>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</si>
  <si>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</si>
  <si>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</si>
  <si>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</si>
  <si>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</si>
  <si>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</si>
  <si>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</si>
  <si>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</si>
  <si>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</si>
  <si>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</si>
  <si>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</si>
  <si>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</si>
  <si>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</si>
  <si>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</si>
  <si>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</si>
  <si>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</si>
  <si>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</si>
  <si>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</si>
  <si>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</si>
  <si>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</si>
  <si>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</si>
  <si>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</si>
  <si>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</si>
  <si>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</si>
  <si>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</si>
  <si>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</si>
  <si>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</si>
  <si>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</si>
  <si>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</si>
  <si>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</si>
  <si>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</si>
  <si>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</si>
  <si>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</si>
  <si>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</si>
  <si>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</si>
  <si>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</si>
  <si>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</si>
  <si>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</si>
  <si>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</si>
  <si>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</si>
  <si>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</si>
  <si>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</si>
  <si>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</si>
  <si>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</si>
  <si>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</si>
  <si>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</si>
  <si>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</si>
  <si>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</si>
  <si>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</si>
  <si>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</si>
  <si>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</si>
  <si>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</si>
  <si>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</si>
  <si>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</si>
  <si>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</si>
  <si>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</si>
  <si>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</si>
  <si>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</si>
  <si>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</si>
  <si>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</si>
  <si>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</si>
  <si>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</si>
  <si>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</si>
  <si>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</si>
  <si>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</si>
  <si>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</si>
  <si>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</si>
  <si>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</si>
  <si>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</si>
  <si>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</si>
  <si>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</si>
  <si>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</si>
  <si>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</si>
  <si>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</si>
  <si>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</si>
  <si>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</si>
  <si>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</si>
  <si>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</si>
  <si>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</si>
  <si>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</si>
  <si>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</si>
  <si>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</si>
  <si>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</si>
  <si>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</si>
  <si>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</si>
  <si>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</si>
  <si>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</si>
  <si>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</si>
  <si>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</si>
  <si>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</si>
  <si>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</si>
  <si>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</si>
  <si>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</si>
  <si>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</si>
  <si>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</si>
  <si>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</si>
  <si>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</si>
  <si>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</si>
  <si>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</si>
  <si>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</si>
  <si>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</si>
  <si>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</si>
  <si>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</si>
  <si>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</si>
  <si>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</si>
  <si>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</si>
  <si>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</si>
  <si>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</si>
  <si>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</si>
  <si>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</si>
  <si>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</si>
  <si>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</si>
  <si>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</si>
  <si>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</si>
  <si>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</si>
  <si>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</si>
  <si>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</si>
  <si>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</si>
  <si>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</si>
  <si>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</si>
  <si>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</si>
  <si>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</si>
  <si>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</si>
  <si>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</si>
  <si>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</si>
  <si>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</si>
  <si>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</si>
  <si>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</si>
  <si>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</si>
  <si>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</si>
  <si>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</si>
  <si>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</si>
  <si>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</si>
  <si>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</si>
  <si>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</si>
  <si>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</si>
  <si>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</si>
  <si>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</si>
  <si>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</si>
  <si>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</si>
  <si>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</si>
  <si>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</si>
  <si>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</si>
  <si>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</si>
  <si>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</si>
  <si>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</si>
  <si>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</si>
  <si>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</si>
  <si>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</si>
  <si>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</si>
  <si>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</si>
  <si>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</si>
  <si>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</si>
  <si>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</si>
  <si>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</si>
  <si>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</si>
  <si>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</si>
  <si>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</si>
  <si>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</si>
  <si>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</si>
  <si>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</si>
  <si>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</si>
  <si>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</si>
  <si>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</si>
  <si>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</si>
  <si>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</si>
  <si>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</si>
  <si>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</si>
  <si>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</si>
  <si>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</si>
  <si>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</si>
  <si>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</si>
  <si>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</si>
  <si>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</si>
  <si>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</si>
  <si>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</si>
  <si>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</si>
  <si>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</si>
  <si>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</si>
  <si>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</si>
  <si>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</si>
  <si>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</si>
  <si>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</si>
  <si>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</si>
  <si>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</si>
  <si>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</si>
  <si>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</si>
  <si>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</si>
  <si>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</si>
  <si>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</si>
  <si>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</si>
  <si>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</si>
  <si>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</si>
  <si>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</si>
  <si>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</si>
  <si>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</si>
  <si>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</si>
  <si>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</si>
  <si>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</si>
  <si>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</si>
  <si>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</si>
  <si>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</si>
  <si>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</si>
  <si>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</si>
  <si>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</si>
  <si>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</si>
  <si>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</si>
  <si>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</si>
  <si>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</si>
  <si>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</si>
  <si>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</si>
  <si>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</si>
  <si>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</si>
  <si>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</si>
  <si>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</si>
  <si>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</si>
  <si>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</si>
  <si>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</si>
  <si>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</si>
  <si>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</si>
  <si>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</si>
  <si>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</si>
  <si>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</si>
  <si>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</si>
  <si>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</si>
  <si>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</si>
  <si>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</si>
  <si>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</si>
  <si>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</si>
  <si>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</si>
  <si>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</si>
  <si>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</si>
  <si>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</si>
  <si>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</si>
  <si>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</si>
  <si>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</si>
  <si>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</si>
  <si>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</si>
  <si>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</si>
  <si>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</si>
  <si>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</si>
  <si>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</si>
  <si>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</si>
  <si>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</si>
  <si>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</si>
  <si>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</si>
  <si>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</si>
  <si>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</si>
  <si>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</si>
  <si>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</si>
  <si>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</si>
  <si>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</si>
  <si>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</si>
  <si>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</si>
  <si>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</si>
  <si>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</si>
  <si>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</si>
  <si>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</si>
  <si>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</si>
  <si>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</si>
  <si>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</si>
  <si>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</si>
  <si>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</si>
  <si>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</si>
  <si>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</si>
  <si>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</si>
  <si>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</si>
  <si>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</si>
  <si>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</si>
  <si>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</si>
  <si>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</si>
  <si>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</si>
  <si>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</si>
  <si>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</si>
  <si>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</si>
  <si>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</si>
  <si>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</si>
  <si>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</si>
  <si>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</si>
  <si>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</si>
  <si>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</si>
  <si>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</si>
  <si>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</si>
  <si>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</si>
  <si>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</si>
  <si>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</si>
  <si>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</si>
  <si>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</si>
  <si>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</si>
  <si>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</si>
  <si>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</si>
  <si>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</si>
  <si>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</si>
  <si>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</si>
  <si>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</si>
  <si>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</si>
  <si>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</si>
  <si>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</si>
  <si>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</si>
  <si>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</si>
  <si>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</si>
  <si>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</si>
  <si>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</si>
  <si>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</si>
  <si>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</si>
  <si>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</si>
  <si>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</si>
  <si>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</si>
  <si>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</si>
  <si>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</si>
  <si>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</si>
  <si>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</si>
  <si>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</si>
  <si>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</si>
  <si>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</si>
  <si>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</si>
  <si>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</si>
  <si>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</si>
  <si>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</si>
  <si>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</si>
  <si>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</si>
  <si>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</si>
  <si>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</si>
  <si>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</si>
  <si>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</si>
  <si>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</si>
  <si>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</si>
  <si>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</si>
  <si>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</si>
  <si>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</si>
  <si>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</si>
  <si>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</si>
  <si>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</si>
  <si>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</si>
  <si>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</si>
  <si>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</si>
  <si>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</si>
  <si>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</si>
  <si>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</si>
  <si>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</si>
  <si>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</si>
  <si>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</si>
  <si>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</si>
  <si>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</si>
  <si>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</si>
  <si>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</si>
  <si>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</si>
  <si>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</si>
  <si>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</si>
  <si>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</si>
  <si>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</si>
  <si>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</si>
  <si>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</si>
  <si>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</si>
  <si>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</si>
  <si>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</si>
  <si>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</si>
  <si>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</si>
  <si>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</si>
  <si>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</si>
  <si>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</si>
  <si>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</si>
  <si>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</si>
  <si>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</si>
  <si>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</si>
  <si>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</si>
  <si>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</si>
  <si>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</si>
  <si>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</si>
  <si>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</si>
  <si>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</si>
  <si>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</si>
  <si>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</si>
  <si>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</si>
  <si>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</si>
  <si>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</si>
  <si>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</si>
  <si>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</si>
  <si>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</si>
  <si>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</si>
  <si>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</si>
  <si>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</si>
  <si>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</si>
  <si>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</si>
  <si>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</si>
  <si>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</si>
  <si>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</si>
  <si>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</si>
  <si>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</si>
  <si>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</si>
  <si>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</si>
  <si>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</si>
  <si>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</si>
  <si>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</si>
  <si>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</si>
  <si>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</si>
  <si>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</si>
  <si>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</si>
  <si>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</si>
  <si>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</si>
  <si>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</si>
  <si>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</si>
  <si>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</si>
  <si>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</si>
  <si>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</si>
  <si>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</si>
  <si>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</si>
  <si>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</si>
  <si>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</si>
  <si>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</si>
  <si>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</si>
  <si>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</si>
  <si>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</si>
  <si>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</si>
  <si>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</si>
  <si>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</si>
  <si>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</si>
  <si>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</si>
  <si>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</si>
  <si>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</si>
  <si>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</si>
  <si>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</si>
  <si>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</si>
  <si>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</si>
  <si>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</si>
  <si>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</si>
  <si>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</si>
  <si>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</si>
  <si>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</si>
  <si>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</si>
  <si>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</si>
  <si>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</si>
  <si>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</si>
  <si>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</si>
  <si>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</si>
  <si>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</si>
  <si>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</si>
  <si>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</si>
  <si>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</si>
  <si>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</si>
  <si>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</si>
  <si>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</si>
  <si>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</si>
  <si>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</si>
  <si>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</si>
  <si>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</si>
  <si>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</si>
  <si>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</si>
  <si>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</si>
  <si>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</si>
  <si>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</si>
  <si>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</si>
  <si>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</si>
  <si>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</si>
  <si>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</si>
  <si>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</si>
  <si>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</si>
  <si>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</si>
  <si>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</si>
  <si>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</si>
  <si>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</si>
  <si>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</si>
  <si>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</si>
  <si>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</si>
  <si>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</si>
  <si>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</si>
  <si>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</si>
  <si>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</si>
  <si>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</si>
  <si>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</si>
  <si>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</si>
  <si>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</si>
  <si>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</si>
  <si>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</si>
  <si>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</si>
  <si>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</si>
  <si>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</si>
  <si>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</si>
  <si>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</si>
  <si>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</si>
  <si>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</si>
  <si>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</si>
  <si>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</si>
  <si>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</si>
  <si>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</si>
  <si>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</si>
  <si>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</si>
  <si>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</si>
  <si>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</si>
  <si>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</si>
  <si>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</si>
  <si>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</si>
  <si>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</si>
  <si>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</si>
  <si>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</si>
  <si>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</si>
  <si>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</si>
  <si>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</si>
  <si>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</si>
  <si>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</si>
  <si>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</si>
  <si>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</si>
  <si>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</si>
  <si>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</si>
  <si>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</si>
  <si>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</si>
  <si>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</si>
  <si>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</si>
  <si>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</si>
  <si>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</si>
  <si>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</si>
  <si>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</si>
  <si>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</si>
  <si>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</si>
  <si>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</si>
  <si>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</si>
  <si>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</si>
  <si>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</si>
  <si>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</si>
  <si>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</si>
  <si>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</si>
  <si>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</si>
  <si>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</si>
  <si>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</si>
  <si>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</si>
  <si>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</si>
  <si>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</si>
  <si>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</si>
  <si>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</si>
  <si>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</si>
  <si>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</si>
  <si>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</si>
  <si>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</si>
  <si>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</si>
  <si>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</si>
  <si>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</si>
  <si>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</si>
  <si>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</si>
  <si>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</si>
  <si>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</si>
  <si>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</si>
  <si>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</si>
  <si>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</si>
  <si>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</si>
  <si>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</si>
  <si>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</si>
  <si>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</si>
  <si>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</si>
  <si>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</si>
  <si>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</si>
  <si>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</si>
  <si>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</si>
  <si>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</si>
  <si>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</si>
  <si>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</si>
  <si>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</si>
  <si>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</si>
  <si>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</si>
  <si>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</si>
  <si>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</si>
  <si>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</si>
  <si>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</si>
  <si>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</si>
  <si>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</si>
  <si>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</si>
  <si>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</si>
  <si>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</si>
  <si>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</si>
  <si>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</si>
  <si>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</si>
  <si>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</si>
  <si>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</si>
  <si>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</si>
  <si>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</si>
  <si>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</si>
  <si>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</si>
  <si>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</si>
  <si>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</si>
  <si>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</si>
  <si>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</si>
  <si>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</si>
  <si>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</si>
  <si>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</si>
  <si>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</si>
  <si>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</si>
  <si>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</si>
  <si>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</si>
  <si>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</si>
  <si>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</si>
  <si>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</si>
  <si>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</si>
  <si>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</si>
  <si>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</si>
  <si>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</si>
  <si>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</si>
  <si>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</si>
  <si>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</si>
  <si>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</si>
  <si>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</si>
  <si>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</si>
  <si>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</si>
  <si>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</si>
  <si>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</si>
  <si>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</si>
  <si>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</si>
  <si>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</si>
  <si>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</si>
  <si>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</si>
  <si>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</si>
  <si>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</si>
  <si>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</si>
  <si>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</si>
  <si>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</si>
  <si>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</si>
  <si>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</si>
  <si>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</si>
  <si>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</si>
  <si>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</si>
  <si>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</si>
  <si>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</si>
  <si>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</si>
  <si>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</si>
  <si>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</si>
  <si>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</si>
  <si>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</si>
  <si>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</si>
  <si>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</si>
  <si>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</si>
  <si>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</si>
  <si>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</si>
  <si>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</si>
  <si>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</si>
  <si>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</si>
  <si>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</si>
  <si>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</si>
  <si>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</si>
  <si>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</si>
  <si>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</si>
  <si>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</si>
  <si>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</si>
  <si>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</si>
  <si>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</si>
  <si>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</si>
  <si>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</si>
  <si>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</si>
  <si>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</si>
  <si>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</si>
  <si>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</si>
  <si>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</si>
  <si>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</si>
  <si>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</si>
  <si>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</si>
  <si>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</si>
  <si>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</si>
  <si>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</si>
  <si>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</si>
  <si>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</si>
  <si>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</si>
  <si>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</si>
  <si>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</si>
  <si>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</si>
  <si>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</si>
  <si>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</si>
  <si>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</si>
  <si>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</si>
  <si>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</si>
  <si>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</si>
  <si>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</si>
  <si>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</si>
  <si>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</si>
  <si>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</si>
  <si>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</si>
  <si>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</si>
  <si>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</si>
  <si>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</si>
  <si>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</si>
  <si>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</si>
  <si>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</si>
  <si>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</si>
  <si>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</si>
  <si>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</si>
  <si>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</si>
  <si>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</si>
  <si>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</si>
  <si>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</si>
  <si>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</si>
  <si>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</si>
  <si>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</si>
  <si>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</si>
  <si>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</si>
  <si>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</si>
  <si>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</si>
  <si>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</si>
  <si>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</si>
  <si>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</si>
  <si>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</si>
  <si>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</si>
  <si>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</si>
  <si>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</si>
  <si>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</si>
  <si>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</si>
  <si>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</si>
  <si>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</si>
  <si>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</si>
  <si>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</si>
  <si>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</si>
  <si>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</si>
  <si>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</si>
  <si>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</si>
  <si>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</si>
  <si>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</si>
  <si>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</si>
  <si>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</si>
  <si>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</si>
  <si>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</si>
  <si>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</si>
  <si>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</si>
  <si>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</si>
  <si>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</si>
  <si>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</si>
  <si>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</si>
  <si>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</si>
  <si>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</si>
  <si>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</si>
  <si>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</si>
  <si>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</si>
  <si>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</si>
  <si>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</si>
  <si>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</si>
  <si>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</si>
  <si>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</si>
  <si>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</si>
  <si>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</si>
  <si>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</si>
  <si>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</si>
  <si>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</si>
  <si>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</si>
  <si>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</si>
  <si>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</si>
  <si>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</si>
  <si>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</si>
  <si>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</si>
  <si>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</si>
  <si>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</si>
  <si>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</si>
  <si>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</si>
  <si>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</si>
  <si>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</si>
  <si>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</si>
  <si>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</si>
  <si>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</si>
  <si>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</si>
  <si>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</si>
  <si>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</si>
  <si>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</si>
  <si>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</si>
  <si>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</si>
  <si>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</si>
  <si>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</si>
  <si>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</si>
  <si>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</si>
  <si>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</si>
  <si>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</si>
  <si>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</si>
  <si>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</si>
  <si>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</si>
  <si>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</si>
  <si>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</si>
  <si>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</si>
  <si>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</si>
  <si>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</si>
  <si>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</si>
  <si>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</si>
  <si>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</si>
  <si>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</si>
  <si>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</si>
  <si>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</si>
  <si>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</si>
  <si>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</si>
  <si>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</si>
  <si>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</si>
  <si>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</si>
  <si>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</si>
  <si>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</si>
  <si>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</si>
  <si>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</si>
  <si>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</si>
  <si>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</si>
  <si>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</si>
  <si>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</si>
  <si>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</si>
  <si>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</si>
  <si>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</si>
  <si>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</si>
  <si>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</si>
  <si>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</si>
  <si>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</si>
  <si>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</si>
  <si>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</si>
  <si>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</si>
  <si>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</si>
  <si>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</si>
  <si>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</si>
  <si>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</si>
  <si>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</si>
  <si>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</si>
  <si>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</si>
  <si>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</si>
  <si>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</si>
  <si>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</si>
  <si>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</si>
  <si>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</si>
  <si>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</si>
  <si>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</si>
  <si>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</si>
  <si>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</si>
  <si>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</si>
  <si>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</si>
  <si>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</si>
  <si>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</si>
  <si>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</si>
  <si>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</si>
  <si>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</si>
  <si>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</si>
  <si>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</si>
  <si>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</si>
  <si>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</si>
  <si>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</si>
  <si>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</si>
  <si>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</si>
  <si>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</si>
  <si>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</si>
  <si>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</si>
  <si>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</si>
  <si>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</si>
  <si>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</si>
  <si>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</si>
  <si>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</si>
  <si>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</si>
  <si>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</si>
  <si>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</si>
  <si>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</si>
  <si>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</si>
  <si>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</si>
  <si>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</si>
  <si>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</si>
  <si>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</si>
  <si>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</si>
  <si>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</si>
  <si>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</si>
  <si>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</si>
  <si>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</si>
  <si>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</si>
  <si>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</si>
  <si>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</si>
  <si>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</si>
  <si>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</si>
  <si>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</si>
  <si>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</si>
  <si>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</si>
  <si>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</si>
  <si>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</si>
  <si>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</si>
  <si>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</si>
  <si>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</si>
  <si>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</si>
  <si>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</si>
  <si>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</si>
  <si>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</si>
  <si>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</si>
  <si>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</si>
  <si>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</si>
  <si>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</si>
  <si>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</si>
  <si>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</si>
  <si>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</si>
  <si>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</si>
  <si>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</si>
  <si>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</si>
  <si>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</si>
  <si>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</si>
  <si>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</si>
  <si>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</si>
  <si>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</si>
  <si>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</si>
  <si>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</si>
  <si>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</si>
  <si>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</si>
  <si>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</si>
  <si>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</si>
  <si>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</si>
  <si>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</si>
  <si>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</si>
  <si>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</si>
  <si>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</si>
  <si>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</si>
  <si>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</si>
  <si>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</si>
  <si>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</si>
  <si>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</si>
  <si>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</si>
  <si>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</si>
  <si>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</si>
  <si>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</si>
  <si>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</si>
  <si>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</si>
  <si>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</si>
  <si>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</si>
  <si>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</si>
  <si>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</si>
  <si>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</si>
  <si>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</si>
  <si>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</si>
  <si>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</si>
  <si>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</si>
  <si>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</si>
  <si>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</si>
  <si>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</si>
  <si>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</si>
  <si>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</si>
  <si>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</si>
  <si>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</si>
  <si>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</si>
  <si>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</si>
  <si>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</si>
  <si>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</si>
  <si>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</si>
  <si>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</si>
  <si>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</si>
  <si>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</si>
  <si>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</si>
  <si>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</si>
  <si>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</si>
  <si>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</si>
  <si>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</si>
  <si>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</si>
  <si>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</si>
  <si>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</si>
  <si>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</si>
  <si>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</si>
  <si>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</si>
  <si>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</si>
  <si>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</si>
  <si>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</si>
  <si>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</si>
  <si>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</si>
  <si>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</si>
  <si>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</si>
  <si>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</si>
  <si>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</si>
  <si>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</si>
  <si>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</si>
  <si>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</si>
  <si>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</si>
  <si>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</si>
  <si>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</si>
  <si>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</si>
  <si>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</si>
  <si>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</si>
  <si>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</si>
  <si>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</si>
  <si>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</si>
  <si>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</si>
  <si>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</si>
  <si>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</si>
  <si>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</si>
  <si>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</si>
  <si>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</si>
  <si>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</si>
  <si>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</si>
  <si>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</si>
  <si>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</si>
  <si>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</si>
  <si>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</si>
  <si>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</si>
  <si>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</si>
  <si>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</si>
  <si>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</si>
  <si>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</si>
  <si>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</si>
  <si>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</si>
  <si>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</si>
  <si>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</si>
  <si>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</si>
  <si>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</si>
  <si>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</si>
  <si>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</si>
  <si>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</si>
  <si>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</si>
  <si>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</si>
  <si>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</si>
  <si>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</si>
  <si>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</si>
  <si>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</si>
  <si>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</si>
  <si>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</si>
  <si>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</si>
  <si>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</si>
  <si>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</si>
  <si>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</si>
  <si>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</si>
  <si>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</si>
  <si>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</si>
  <si>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</si>
  <si>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</si>
  <si>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</si>
  <si>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</si>
  <si>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</si>
  <si>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</si>
  <si>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</si>
  <si>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</si>
  <si>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</si>
  <si>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</si>
  <si>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</si>
  <si>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</si>
  <si>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</si>
  <si>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</si>
  <si>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</si>
  <si>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</si>
  <si>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</si>
  <si>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</si>
  <si>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</si>
  <si>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</si>
  <si>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</si>
  <si>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</si>
  <si>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</si>
  <si>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</si>
  <si>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</si>
  <si>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</si>
  <si>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</si>
  <si>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</si>
  <si>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</si>
  <si>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</si>
  <si>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</si>
  <si>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</si>
  <si>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</si>
  <si>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</si>
  <si>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</si>
  <si>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</si>
  <si>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</si>
  <si>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</si>
  <si>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</si>
  <si>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</si>
  <si>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</si>
  <si>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</si>
  <si>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</si>
  <si>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</si>
  <si>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</si>
  <si>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</si>
  <si>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</si>
  <si>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</si>
  <si>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</si>
  <si>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</si>
  <si>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</si>
  <si>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</si>
  <si>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</si>
  <si>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</si>
  <si>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</si>
  <si>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</si>
  <si>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</si>
  <si>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</si>
  <si>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</si>
  <si>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</si>
  <si>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</si>
  <si>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</si>
  <si>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</si>
  <si>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</si>
  <si>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</si>
  <si>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</si>
  <si>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</si>
  <si>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</si>
  <si>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</si>
  <si>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</si>
  <si>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</si>
  <si>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</si>
  <si>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</si>
  <si>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</si>
  <si>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</si>
  <si>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</si>
  <si>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</si>
  <si>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</si>
  <si>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</si>
  <si>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</si>
  <si>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</si>
  <si>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</si>
  <si>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</si>
  <si>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</si>
  <si>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</si>
  <si>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</si>
  <si>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</si>
  <si>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</si>
  <si>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</si>
  <si>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</si>
  <si>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</si>
  <si>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</si>
  <si>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</si>
  <si>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</si>
  <si>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</si>
  <si>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</si>
  <si>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</si>
  <si>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</si>
  <si>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</si>
  <si>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</si>
  <si>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</si>
  <si>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</si>
  <si>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</si>
  <si>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</si>
  <si>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</si>
  <si>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</si>
  <si>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</si>
  <si>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</si>
  <si>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</si>
  <si>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</si>
  <si>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</si>
  <si>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</si>
  <si>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</si>
  <si>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</si>
  <si>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</si>
  <si>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</si>
  <si>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</si>
  <si>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</si>
  <si>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</si>
  <si>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</si>
  <si>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</si>
  <si>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</si>
  <si>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</si>
  <si>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</si>
  <si>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</si>
  <si>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</si>
  <si>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</si>
  <si>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</si>
  <si>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</si>
  <si>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</si>
  <si>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</si>
  <si>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</si>
  <si>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</si>
  <si>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</si>
  <si>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</si>
  <si>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</si>
  <si>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</si>
  <si>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</si>
  <si>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</si>
  <si>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</si>
  <si>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</si>
  <si>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</si>
  <si>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</si>
  <si>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</si>
  <si>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</si>
  <si>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</si>
  <si>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</si>
  <si>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</si>
  <si>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</si>
  <si>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</si>
  <si>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</si>
  <si>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</si>
  <si>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</si>
  <si>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</si>
  <si>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</si>
  <si>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</si>
  <si>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</si>
  <si>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</si>
  <si>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</si>
  <si>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</si>
  <si>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</si>
  <si>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</si>
  <si>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</si>
  <si>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</si>
  <si>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</si>
  <si>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</si>
  <si>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</si>
  <si>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</si>
  <si>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</si>
  <si>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</si>
  <si>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</si>
  <si>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</si>
  <si>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</si>
  <si>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</si>
  <si>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</si>
  <si>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</si>
  <si>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</si>
  <si>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</si>
  <si>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</si>
  <si>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</si>
  <si>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</si>
  <si>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</si>
  <si>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</si>
  <si>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</si>
  <si>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</si>
  <si>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</si>
  <si>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</si>
  <si>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</si>
  <si>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</si>
  <si>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</si>
  <si>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</si>
  <si>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</si>
  <si>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</si>
  <si>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</si>
  <si>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</si>
  <si>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</si>
  <si>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</si>
  <si>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</si>
  <si>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</si>
  <si>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</si>
  <si>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</si>
  <si>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</si>
  <si>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</si>
  <si>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</si>
  <si>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</si>
  <si>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</si>
  <si>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</si>
  <si>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</si>
  <si>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</si>
  <si>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</si>
  <si>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</si>
  <si>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</si>
  <si>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</si>
  <si>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</si>
  <si>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</si>
  <si>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</si>
  <si>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</si>
  <si>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</si>
  <si>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</si>
  <si>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</si>
  <si>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</si>
  <si>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</si>
  <si>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</si>
  <si>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</si>
  <si>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</si>
  <si>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</si>
  <si>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</si>
  <si>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</si>
  <si>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</si>
  <si>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</si>
  <si>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</si>
  <si>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</si>
  <si>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</si>
  <si>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</si>
  <si>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</si>
  <si>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</si>
  <si>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</si>
  <si>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</si>
  <si>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</si>
  <si>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</si>
  <si>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</si>
  <si>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</si>
  <si>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</si>
  <si>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</si>
  <si>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</si>
  <si>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</si>
  <si>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</si>
  <si>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</si>
  <si>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</si>
  <si>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</si>
  <si>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</si>
  <si>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</si>
  <si>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</si>
  <si>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</si>
  <si>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</si>
  <si>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</si>
  <si>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</si>
  <si>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</si>
  <si>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</si>
  <si>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</si>
  <si>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</si>
  <si>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</si>
  <si>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</si>
  <si>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</si>
  <si>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</si>
  <si>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</si>
  <si>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</si>
  <si>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</si>
  <si>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</si>
  <si>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</si>
  <si>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</si>
  <si>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</si>
  <si>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</si>
  <si>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</si>
  <si>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</si>
  <si>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</si>
  <si>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</si>
  <si>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</si>
  <si>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</si>
  <si>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</si>
  <si>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</si>
  <si>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</si>
  <si>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</si>
  <si>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</si>
  <si>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</si>
  <si>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</si>
  <si>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</si>
  <si>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</si>
  <si>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</si>
  <si>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</si>
  <si>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</si>
  <si>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</si>
  <si>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</si>
  <si>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</si>
  <si>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</si>
  <si>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</si>
  <si>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</si>
  <si>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</si>
  <si>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</si>
  <si>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</si>
  <si>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</si>
  <si>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</si>
  <si>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</si>
  <si>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</si>
  <si>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</si>
  <si>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</si>
  <si>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</si>
  <si>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</si>
  <si>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</si>
  <si>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</si>
  <si>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</si>
  <si>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</si>
  <si>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</si>
  <si>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</si>
  <si>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</si>
  <si>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</si>
  <si>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</si>
  <si>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</si>
  <si>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</si>
  <si>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</si>
  <si>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</si>
  <si>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</si>
  <si>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</si>
  <si>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</si>
  <si>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</si>
  <si>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</si>
  <si>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</si>
  <si>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</si>
  <si>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</si>
  <si>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</si>
  <si>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</si>
  <si>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</si>
  <si>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</si>
  <si>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</si>
  <si>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</si>
  <si>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</si>
  <si>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</si>
  <si>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</si>
  <si>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</si>
  <si>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</si>
  <si>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</si>
  <si>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</si>
  <si>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</si>
  <si>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</si>
  <si>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</si>
  <si>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</si>
  <si>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</si>
  <si>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</si>
  <si>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</si>
  <si>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</si>
  <si>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</si>
  <si>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</si>
  <si>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</si>
  <si>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</si>
  <si>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</si>
  <si>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</si>
  <si>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</si>
  <si>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</si>
  <si>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</si>
  <si>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</si>
  <si>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</si>
  <si>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</si>
  <si>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</si>
  <si>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</si>
  <si>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</si>
  <si>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</si>
  <si>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</si>
  <si>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</si>
  <si>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</si>
  <si>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</si>
  <si>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</si>
  <si>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</si>
  <si>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</si>
  <si>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</si>
  <si>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</si>
  <si>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</si>
  <si>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</si>
  <si>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</si>
  <si>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</si>
  <si>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</si>
  <si>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</si>
  <si>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</si>
  <si>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</si>
  <si>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</si>
  <si>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</si>
  <si>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</si>
  <si>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</si>
  <si>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</si>
  <si>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</si>
  <si>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</si>
  <si>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</si>
  <si>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</si>
  <si>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</si>
  <si>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</si>
  <si>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</si>
  <si>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</si>
  <si>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</si>
  <si>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</si>
  <si>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</si>
  <si>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</si>
  <si>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</si>
  <si>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</si>
  <si>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</si>
  <si>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</si>
  <si>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</si>
  <si>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</si>
  <si>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</si>
  <si>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</si>
  <si>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</si>
  <si>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</si>
  <si>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</si>
  <si>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</si>
  <si>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</si>
  <si>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</si>
  <si>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</si>
  <si>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</si>
  <si>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</si>
  <si>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</si>
  <si>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</si>
  <si>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</si>
  <si>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</si>
  <si>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</si>
  <si>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</si>
  <si>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</si>
  <si>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</si>
  <si>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</si>
  <si>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</si>
  <si>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</si>
  <si>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</si>
  <si>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</si>
  <si>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</si>
  <si>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</si>
  <si>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</si>
  <si>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</si>
  <si>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</si>
  <si>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</si>
  <si>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</si>
  <si>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</si>
  <si>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</si>
  <si>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</si>
  <si>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</si>
  <si>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</si>
  <si>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</si>
  <si>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</si>
  <si>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</si>
  <si>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</si>
  <si>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</si>
  <si>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</si>
  <si>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</si>
  <si>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</si>
  <si>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</si>
  <si>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</si>
  <si>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</si>
  <si>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</si>
  <si>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</si>
  <si>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</si>
  <si>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</si>
  <si>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</si>
  <si>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</si>
  <si>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</si>
  <si>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</si>
  <si>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</si>
  <si>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</si>
  <si>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</si>
  <si>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</si>
  <si>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</si>
  <si>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</si>
  <si>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</si>
  <si>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</si>
  <si>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</si>
  <si>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</si>
  <si>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</si>
  <si>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</si>
  <si>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</si>
  <si>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</si>
  <si>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</si>
  <si>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</si>
  <si>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</si>
  <si>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</si>
  <si>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</si>
  <si>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</si>
  <si>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</si>
  <si>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</si>
  <si>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</si>
  <si>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</si>
  <si>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</si>
  <si>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</si>
  <si>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</si>
  <si>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</si>
  <si>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</si>
  <si>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</si>
  <si>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</si>
  <si>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</si>
  <si>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</si>
  <si>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</si>
  <si>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</si>
  <si>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</si>
  <si>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</si>
  <si>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</si>
  <si>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</si>
  <si>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</si>
  <si>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</si>
  <si>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</si>
  <si>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</si>
  <si>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</si>
  <si>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</si>
  <si>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</si>
  <si>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</si>
  <si>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</si>
  <si>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</si>
  <si>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</si>
  <si>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</si>
  <si>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</si>
  <si>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</si>
  <si>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</si>
  <si>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</si>
  <si>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</si>
  <si>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</si>
  <si>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</si>
  <si>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</si>
  <si>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</si>
  <si>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</si>
  <si>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</si>
  <si>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</si>
  <si>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</si>
  <si>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</si>
  <si>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</si>
  <si>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</si>
  <si>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</si>
  <si>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</si>
  <si>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</si>
  <si>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</si>
  <si>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</si>
  <si>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</si>
  <si>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</si>
  <si>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</si>
  <si>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</si>
  <si>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</si>
  <si>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</si>
  <si>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</si>
  <si>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</si>
  <si>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</si>
  <si>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</si>
  <si>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</si>
  <si>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</si>
  <si>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</si>
  <si>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</si>
  <si>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</si>
  <si>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</si>
  <si>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</si>
  <si>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</si>
  <si>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</si>
  <si>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</si>
  <si>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</si>
  <si>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</si>
  <si>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</si>
  <si>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</si>
  <si>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</si>
  <si>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</si>
  <si>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</si>
  <si>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</si>
  <si>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</si>
  <si>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</si>
  <si>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</si>
  <si>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</si>
  <si>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</si>
  <si>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</si>
  <si>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</si>
  <si>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</si>
  <si>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</si>
  <si>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</si>
  <si>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</si>
  <si>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</si>
  <si>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</si>
  <si>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</si>
  <si>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</si>
  <si>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</si>
  <si>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</si>
  <si>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</si>
  <si>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</si>
  <si>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</si>
  <si>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</si>
  <si>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</si>
  <si>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</si>
  <si>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</si>
  <si>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</si>
  <si>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</si>
  <si>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</si>
  <si>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</si>
  <si>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</si>
  <si>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</si>
  <si>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</si>
  <si>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</si>
  <si>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</si>
  <si>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</si>
  <si>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</si>
  <si>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</si>
  <si>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</si>
  <si>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</si>
  <si>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</si>
  <si>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</si>
  <si>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</si>
  <si>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</si>
  <si>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</si>
  <si>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</si>
  <si>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</si>
  <si>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</si>
  <si>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</si>
  <si>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</si>
  <si>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</si>
  <si>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</si>
  <si>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</si>
  <si>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</si>
  <si>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</si>
  <si>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</si>
  <si>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</si>
  <si>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</si>
  <si>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</si>
  <si>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</si>
  <si>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</si>
  <si>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</si>
  <si>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</si>
  <si>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</si>
  <si>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</si>
  <si>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</si>
  <si>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</si>
  <si>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</si>
  <si>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</si>
  <si>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</si>
  <si>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</si>
  <si>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</si>
  <si>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</si>
  <si>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</si>
  <si>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</si>
  <si>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</si>
  <si>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</si>
  <si>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</si>
  <si>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</si>
  <si>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</si>
  <si>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</si>
  <si>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</si>
  <si>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</si>
  <si>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</si>
  <si>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</si>
  <si>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</si>
  <si>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</si>
  <si>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</si>
  <si>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</si>
  <si>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</si>
  <si>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</si>
  <si>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</si>
  <si>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</si>
  <si>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</si>
  <si>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</si>
  <si>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</si>
  <si>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</si>
  <si>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</si>
  <si>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</si>
  <si>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</si>
  <si>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</si>
  <si>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</si>
  <si>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</si>
  <si>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</si>
  <si>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</si>
  <si>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</si>
  <si>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</si>
  <si>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</si>
  <si>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</si>
  <si>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</si>
  <si>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</si>
  <si>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</si>
  <si>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</si>
  <si>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</si>
  <si>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</si>
  <si>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</si>
  <si>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</si>
  <si>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</si>
  <si>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</si>
  <si>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</si>
  <si>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</si>
  <si>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</si>
  <si>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</si>
  <si>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</si>
  <si>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</si>
  <si>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</si>
  <si>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</si>
  <si>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</si>
  <si>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</si>
  <si>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</si>
  <si>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</si>
  <si>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</si>
  <si>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</si>
  <si>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</si>
  <si>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</si>
  <si>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</si>
  <si>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</si>
  <si>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</si>
  <si>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</si>
  <si>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</si>
  <si>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</si>
  <si>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</si>
  <si>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</si>
  <si>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</si>
  <si>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</si>
  <si>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</si>
  <si>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</si>
  <si>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</si>
  <si>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</si>
  <si>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</si>
  <si>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</si>
  <si>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</si>
  <si>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</si>
  <si>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</si>
  <si>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</si>
  <si>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</si>
  <si>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</si>
  <si>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</si>
  <si>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</si>
  <si>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</si>
  <si>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</si>
  <si>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</si>
  <si>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</si>
  <si>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</si>
  <si>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</si>
  <si>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</si>
  <si>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</si>
  <si>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</si>
  <si>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</si>
  <si>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</si>
  <si>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</si>
  <si>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</si>
  <si>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</si>
  <si>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</si>
  <si>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</si>
  <si>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</si>
  <si>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</si>
  <si>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</si>
  <si>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</si>
  <si>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</si>
  <si>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</si>
  <si>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</si>
  <si>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</si>
  <si>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</si>
  <si>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</si>
  <si>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</si>
  <si>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</si>
  <si>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</si>
  <si>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</si>
  <si>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</si>
  <si>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</si>
  <si>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</si>
  <si>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</si>
  <si>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</si>
  <si>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</si>
  <si>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</si>
  <si>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</si>
  <si>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</si>
  <si>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</si>
  <si>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</si>
  <si>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</si>
  <si>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</si>
  <si>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</si>
  <si>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</si>
  <si>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</si>
  <si>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</si>
  <si>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</si>
  <si>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</si>
  <si>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</si>
  <si>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</si>
  <si>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</si>
  <si>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</si>
  <si>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</si>
  <si>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</si>
  <si>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</si>
  <si>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</si>
  <si>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</si>
  <si>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</si>
  <si>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</si>
  <si>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</si>
  <si>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</si>
  <si>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</si>
  <si>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</si>
  <si>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</si>
  <si>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</si>
  <si>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</si>
  <si>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</si>
  <si>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</si>
  <si>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</si>
  <si>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</si>
  <si>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</si>
  <si>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</si>
  <si>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</si>
  <si>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</si>
  <si>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</si>
  <si>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</si>
  <si>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</si>
  <si>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</si>
  <si>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</si>
  <si>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</si>
  <si>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</si>
  <si>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</si>
  <si>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</si>
  <si>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</si>
  <si>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</si>
  <si>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</si>
  <si>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</si>
  <si>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</si>
  <si>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</si>
  <si>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</si>
  <si>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</si>
  <si>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</si>
  <si>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</si>
  <si>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</si>
  <si>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</si>
  <si>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</si>
  <si>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</si>
  <si>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</si>
  <si>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</si>
  <si>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</si>
  <si>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</si>
  <si>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</si>
  <si>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</si>
  <si>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</si>
  <si>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</si>
  <si>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</si>
  <si>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</si>
  <si>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</si>
  <si>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</si>
  <si>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</si>
  <si>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</si>
  <si>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</si>
  <si>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</si>
  <si>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</si>
  <si>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</si>
  <si>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</si>
  <si>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</si>
  <si>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</si>
  <si>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</si>
  <si>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</si>
  <si>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</si>
  <si>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</si>
  <si>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</si>
  <si>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</si>
  <si>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</si>
  <si>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</si>
  <si>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</si>
  <si>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</si>
  <si>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</si>
  <si>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</si>
  <si>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</si>
  <si>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</si>
  <si>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</si>
  <si>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</si>
  <si>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</si>
  <si>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</si>
  <si>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</si>
  <si>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</si>
  <si>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</si>
  <si>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</si>
  <si>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</si>
  <si>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</si>
  <si>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</si>
  <si>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</si>
  <si>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</si>
  <si>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</si>
  <si>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</si>
  <si>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</si>
  <si>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</si>
  <si>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</si>
  <si>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</si>
  <si>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</si>
  <si>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</si>
  <si>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</si>
  <si>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</si>
  <si>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</si>
  <si>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</si>
  <si>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</si>
  <si>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</si>
  <si>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</si>
  <si>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</si>
  <si>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</si>
  <si>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</si>
  <si>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</si>
  <si>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</si>
  <si>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</si>
  <si>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</si>
  <si>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</si>
  <si>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</si>
  <si>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</si>
  <si>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</si>
  <si>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</si>
  <si>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</si>
  <si>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</si>
  <si>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</si>
  <si>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</si>
  <si>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</si>
  <si>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</si>
  <si>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</si>
  <si>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</si>
  <si>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</si>
  <si>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</si>
  <si>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</si>
  <si>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</si>
  <si>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</si>
  <si>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</si>
  <si>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</si>
  <si>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</si>
  <si>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</si>
  <si>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</si>
  <si>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</si>
  <si>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</si>
  <si>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</si>
  <si>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</si>
  <si>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</si>
  <si>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</si>
  <si>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</si>
  <si>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</si>
  <si>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</si>
  <si>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</si>
  <si>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</si>
  <si>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</si>
  <si>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</si>
  <si>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</si>
  <si>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</si>
  <si>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</si>
  <si>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</si>
  <si>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</si>
  <si>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</si>
  <si>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</si>
  <si>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</si>
  <si>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</si>
  <si>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</si>
  <si>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</si>
  <si>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</si>
  <si>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</si>
  <si>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</si>
  <si>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</si>
  <si>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</si>
  <si>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</si>
  <si>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</si>
  <si>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</si>
  <si>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</si>
  <si>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</si>
  <si>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</si>
  <si>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</si>
  <si>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</si>
  <si>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</si>
  <si>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</si>
  <si>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</si>
  <si>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</si>
  <si>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</si>
  <si>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</si>
  <si>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</si>
  <si>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</si>
  <si>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</si>
  <si>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</si>
  <si>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</si>
  <si>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</si>
  <si>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</si>
  <si>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</si>
  <si>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</si>
  <si>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</si>
  <si>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</si>
  <si>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</si>
  <si>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</si>
  <si>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</si>
  <si>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</si>
  <si>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</si>
  <si>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</si>
  <si>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</si>
  <si>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</si>
  <si>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</si>
  <si>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</si>
  <si>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</si>
  <si>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</si>
  <si>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</si>
  <si>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</si>
  <si>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</si>
  <si>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</si>
  <si>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</si>
  <si>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</si>
  <si>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</si>
  <si>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</si>
  <si>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</si>
  <si>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</si>
  <si>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</si>
  <si>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</si>
  <si>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</si>
  <si>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</si>
  <si>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</si>
  <si>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</si>
  <si>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</si>
  <si>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</si>
  <si>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</si>
  <si>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</si>
  <si>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</si>
  <si>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</si>
  <si>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</si>
  <si>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</si>
  <si>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</si>
  <si>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</si>
  <si>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</si>
  <si>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</si>
  <si>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</si>
  <si>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</si>
  <si>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</si>
  <si>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</si>
  <si>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</si>
  <si>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</si>
  <si>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</si>
  <si>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</si>
  <si>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</si>
  <si>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</si>
  <si>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</si>
  <si>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</si>
  <si>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</si>
  <si>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</si>
  <si>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</si>
  <si>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</si>
  <si>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</si>
  <si>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</si>
  <si>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</si>
  <si>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</si>
  <si>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</si>
  <si>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</si>
  <si>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</si>
  <si>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</si>
  <si>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</si>
  <si>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</si>
  <si>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</si>
  <si>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</si>
  <si>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</si>
  <si>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</si>
  <si>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</si>
  <si>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</si>
  <si>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</si>
  <si>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</si>
  <si>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</si>
  <si>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</si>
  <si>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</si>
  <si>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</si>
  <si>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</si>
  <si>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</si>
  <si>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</si>
  <si>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</si>
  <si>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</si>
  <si>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</si>
  <si>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</si>
  <si>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</si>
  <si>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</si>
  <si>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</si>
  <si>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</si>
  <si>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</si>
  <si>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</si>
  <si>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</si>
  <si>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</si>
  <si>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</si>
  <si>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</si>
  <si>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</si>
  <si>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</si>
  <si>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</si>
  <si>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</si>
  <si>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</si>
  <si>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</si>
  <si>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</si>
  <si>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</si>
  <si>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</si>
  <si>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</si>
  <si>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</si>
  <si>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</si>
  <si>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</si>
  <si>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</si>
  <si>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</si>
  <si>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</si>
  <si>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</si>
  <si>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</si>
  <si>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</si>
  <si>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</si>
  <si>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</si>
  <si>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</si>
  <si>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</si>
  <si>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</si>
  <si>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</si>
  <si>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</si>
  <si>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</si>
  <si>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</si>
  <si>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</si>
  <si>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</si>
  <si>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</si>
  <si>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</si>
  <si>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</si>
  <si>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</si>
  <si>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</si>
  <si>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</si>
  <si>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</si>
  <si>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</si>
  <si>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</si>
  <si>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</si>
  <si>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</si>
  <si>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</si>
  <si>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</si>
  <si>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</si>
  <si>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</si>
  <si>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</si>
  <si>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</si>
  <si>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</si>
  <si>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</si>
  <si>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</si>
  <si>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</si>
  <si>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</si>
  <si>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</si>
  <si>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</si>
  <si>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</si>
  <si>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</si>
  <si>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</si>
  <si>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</si>
  <si>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</si>
  <si>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</si>
  <si>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</si>
  <si>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</si>
  <si>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</si>
  <si>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</si>
  <si>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</si>
  <si>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</si>
  <si>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</si>
  <si>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</si>
  <si>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</si>
  <si>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</si>
  <si>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</si>
  <si>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</si>
  <si>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</si>
  <si>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</si>
  <si>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</si>
  <si>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</si>
  <si>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</si>
  <si>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</si>
  <si>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</si>
  <si>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</si>
  <si>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</si>
  <si>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</si>
  <si>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</si>
  <si>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</si>
  <si>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</si>
  <si>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</si>
  <si>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</si>
  <si>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</si>
  <si>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</si>
  <si>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</si>
  <si>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</si>
  <si>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</si>
  <si>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</si>
  <si>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</si>
  <si>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</si>
  <si>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</si>
  <si>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</si>
  <si>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</si>
  <si>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</si>
  <si>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</si>
  <si>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</si>
  <si>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</si>
  <si>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</si>
  <si>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</si>
  <si>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</si>
  <si>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</si>
  <si>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</si>
  <si>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</si>
  <si>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</si>
  <si>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</si>
  <si>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</si>
  <si>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</si>
  <si>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</si>
  <si>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</si>
  <si>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</si>
  <si>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</si>
  <si>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</si>
  <si>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</si>
  <si>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</si>
  <si>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</si>
  <si>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</si>
  <si>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</si>
  <si>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</si>
  <si>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</si>
  <si>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</si>
  <si>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</si>
  <si>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</si>
  <si>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</si>
  <si>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</si>
  <si>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</si>
  <si>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</si>
  <si>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</si>
  <si>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</si>
  <si>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</si>
  <si>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</si>
  <si>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</si>
  <si>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</si>
  <si>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</si>
  <si>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</si>
  <si>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</si>
  <si>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</si>
  <si>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</si>
  <si>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</si>
  <si>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</si>
  <si>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</si>
  <si>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</si>
  <si>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</si>
  <si>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</si>
  <si>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</si>
  <si>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</si>
  <si>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</si>
  <si>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</si>
  <si>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</si>
  <si>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</si>
  <si>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</si>
  <si>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</si>
  <si>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</si>
  <si>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</si>
  <si>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</si>
  <si>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</si>
  <si>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</si>
  <si>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</si>
  <si>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</si>
  <si>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</si>
  <si>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</si>
  <si>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</si>
  <si>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</si>
  <si>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</si>
  <si>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</si>
  <si>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</si>
  <si>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</si>
  <si>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</si>
  <si>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</si>
  <si>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</si>
  <si>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</si>
  <si>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</si>
  <si>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</si>
  <si>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</si>
  <si>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</si>
  <si>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</si>
  <si>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</si>
  <si>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</si>
  <si>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</si>
  <si>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</si>
  <si>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</si>
  <si>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</si>
  <si>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</si>
  <si>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</si>
  <si>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</si>
  <si>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</si>
  <si>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</si>
  <si>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</si>
  <si>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</si>
  <si>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</si>
  <si>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</si>
  <si>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</si>
  <si>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</si>
  <si>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</si>
  <si>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</si>
  <si>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</si>
  <si>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</si>
  <si>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</si>
  <si>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</si>
  <si>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</si>
  <si>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</si>
  <si>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</si>
  <si>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</si>
  <si>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</si>
  <si>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</si>
  <si>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</si>
  <si>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</si>
  <si>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</si>
  <si>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</si>
  <si>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</si>
  <si>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</si>
  <si>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</si>
  <si>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</si>
  <si>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</si>
  <si>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</si>
  <si>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</si>
  <si>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</si>
  <si>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</si>
  <si>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</si>
  <si>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</si>
  <si>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</si>
  <si>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</si>
  <si>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</si>
  <si>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</si>
  <si>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</si>
  <si>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</si>
  <si>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</si>
  <si>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</si>
  <si>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</si>
  <si>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</si>
  <si>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</si>
  <si>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</si>
  <si>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</si>
  <si>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</si>
  <si>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</si>
  <si>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</si>
  <si>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</si>
  <si>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</si>
  <si>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</si>
  <si>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</si>
  <si>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</si>
  <si>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</si>
  <si>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</si>
  <si>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</si>
  <si>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</si>
  <si>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</si>
  <si>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</si>
  <si>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</si>
  <si>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</si>
  <si>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</si>
  <si>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</si>
  <si>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</si>
  <si>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</si>
  <si>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</si>
  <si>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</si>
  <si>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</si>
  <si>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</si>
  <si>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</si>
  <si>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</si>
  <si>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</si>
  <si>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</si>
  <si>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</si>
  <si>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</si>
  <si>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</si>
  <si>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</si>
  <si>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</si>
  <si>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</si>
  <si>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</si>
  <si>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</si>
  <si>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</si>
  <si>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</si>
  <si>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</si>
  <si>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</si>
  <si>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</si>
  <si>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</si>
  <si>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</si>
  <si>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</si>
  <si>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</si>
  <si>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</si>
  <si>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</si>
  <si>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</si>
  <si>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</si>
  <si>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</si>
  <si>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</si>
  <si>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</si>
  <si>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</si>
  <si>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</si>
  <si>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</si>
  <si>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</si>
  <si>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</si>
  <si>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</si>
  <si>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</si>
  <si>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</si>
  <si>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</si>
  <si>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</si>
  <si>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</si>
  <si>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</si>
  <si>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</si>
  <si>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</si>
  <si>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</si>
  <si>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</si>
  <si>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</si>
  <si>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</si>
  <si>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</si>
  <si>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</si>
  <si>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</si>
  <si>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</si>
  <si>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</si>
  <si>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</si>
  <si>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</si>
  <si>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</si>
  <si>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</si>
  <si>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</si>
  <si>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</si>
  <si>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</si>
  <si>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</si>
  <si>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</si>
  <si>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</si>
  <si>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</si>
  <si>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</si>
  <si>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</si>
  <si>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</si>
  <si>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</si>
  <si>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</si>
  <si>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</si>
  <si>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</si>
  <si>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</si>
  <si>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</si>
  <si>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</si>
  <si>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</si>
  <si>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</si>
  <si>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</si>
  <si>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</si>
  <si>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</si>
  <si>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</si>
  <si>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</si>
  <si>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</si>
  <si>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</si>
  <si>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</si>
  <si>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</si>
  <si>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</si>
  <si>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</si>
  <si>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</si>
  <si>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</si>
  <si>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</si>
  <si>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</si>
  <si>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</si>
  <si>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</si>
  <si>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</si>
  <si>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</si>
  <si>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</si>
  <si>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</si>
  <si>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</si>
  <si>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</si>
  <si>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</si>
  <si>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</si>
  <si>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</si>
  <si>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</si>
  <si>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</si>
  <si>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</si>
  <si>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</si>
  <si>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</si>
  <si>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</si>
  <si>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</si>
  <si>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</si>
  <si>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</si>
  <si>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</si>
  <si>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</si>
  <si>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</si>
  <si>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</si>
  <si>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</si>
  <si>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</si>
  <si>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</si>
  <si>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</si>
  <si>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</si>
  <si>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</si>
  <si>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</si>
  <si>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</si>
  <si>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</si>
  <si>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</si>
  <si>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</si>
  <si>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</si>
  <si>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</si>
  <si>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</si>
  <si>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</si>
  <si>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</si>
  <si>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</si>
  <si>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</si>
  <si>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</si>
  <si>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</si>
  <si>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</si>
  <si>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</si>
  <si>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</si>
  <si>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</si>
  <si>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</si>
  <si>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</si>
  <si>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</si>
  <si>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</si>
  <si>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</si>
  <si>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</si>
  <si>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</si>
  <si>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</si>
  <si>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</si>
  <si>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</si>
  <si>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</si>
  <si>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</si>
  <si>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</si>
  <si>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</si>
  <si>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</si>
  <si>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</si>
  <si>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</si>
  <si>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</si>
  <si>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</si>
  <si>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</si>
  <si>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</si>
  <si>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</si>
  <si>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</si>
  <si>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</si>
  <si>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</si>
  <si>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</si>
  <si>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</si>
  <si>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</si>
  <si>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</si>
  <si>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</si>
  <si>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</si>
  <si>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</si>
  <si>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</si>
  <si>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</si>
  <si>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</si>
  <si>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</si>
  <si>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</si>
  <si>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</si>
  <si>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</si>
  <si>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</si>
  <si>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</si>
  <si>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</si>
  <si>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</si>
  <si>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</si>
  <si>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</si>
  <si>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</si>
  <si>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</si>
  <si>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</si>
  <si>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</si>
  <si>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</si>
  <si>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</si>
  <si>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</si>
  <si>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</si>
  <si>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</si>
  <si>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</si>
  <si>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</si>
  <si>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</si>
  <si>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</si>
  <si>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</si>
  <si>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</si>
  <si>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</si>
  <si>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</si>
  <si>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</si>
  <si>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</si>
  <si>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</si>
  <si>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</si>
  <si>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</si>
  <si>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</si>
  <si>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</si>
  <si>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</si>
  <si>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</si>
  <si>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</si>
  <si>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</si>
  <si>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</si>
  <si>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</si>
  <si>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</si>
  <si>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</si>
  <si>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</si>
  <si>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</si>
  <si>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</si>
  <si>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</si>
  <si>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</si>
  <si>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</si>
  <si>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</si>
  <si>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</si>
  <si>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</si>
  <si>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</si>
  <si>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</si>
  <si>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</si>
  <si>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</si>
  <si>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</si>
  <si>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</si>
  <si>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</si>
  <si>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</si>
  <si>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</si>
  <si>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</si>
  <si>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</si>
  <si>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</si>
  <si>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</si>
  <si>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</si>
  <si>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</si>
  <si>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</si>
  <si>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</si>
  <si>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</si>
  <si>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</si>
  <si>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</si>
  <si>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</si>
  <si>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</si>
  <si>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</si>
  <si>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</si>
  <si>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</si>
  <si>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</si>
  <si>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</si>
  <si>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</si>
  <si>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</si>
  <si>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</si>
  <si>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</si>
  <si>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</si>
  <si>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</si>
  <si>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</si>
  <si>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</si>
  <si>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</si>
  <si>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</si>
  <si>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</si>
  <si>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</si>
  <si>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</si>
  <si>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</si>
  <si>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</si>
  <si>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</si>
  <si>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</si>
  <si>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</si>
  <si>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</si>
  <si>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</si>
  <si>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</si>
  <si>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</si>
  <si>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</si>
  <si>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</si>
  <si>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</si>
  <si>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</si>
  <si>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</si>
  <si>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</si>
  <si>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</si>
  <si>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</si>
  <si>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</si>
  <si>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</si>
  <si>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</si>
  <si>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</si>
  <si>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</si>
  <si>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</si>
  <si>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</si>
  <si>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</si>
  <si>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</si>
  <si>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</si>
  <si>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</si>
  <si>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</si>
  <si>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</si>
  <si>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</si>
  <si>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</si>
  <si>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</si>
  <si>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</si>
  <si>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</si>
  <si>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</si>
  <si>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</si>
  <si>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</si>
  <si>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</si>
  <si>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</si>
  <si>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</si>
  <si>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</si>
  <si>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</si>
  <si>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</si>
  <si>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</si>
  <si>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</si>
  <si>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</si>
  <si>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</si>
  <si>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</si>
  <si>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</si>
  <si>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</si>
  <si>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</si>
  <si>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</si>
  <si>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</si>
  <si>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</si>
  <si>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</si>
  <si>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</si>
  <si>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</si>
  <si>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</si>
  <si>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</si>
  <si>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</si>
  <si>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</si>
  <si>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</si>
  <si>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</si>
  <si>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</si>
  <si>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</si>
  <si>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</si>
  <si>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</si>
  <si>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</si>
  <si>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</si>
  <si>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</si>
  <si>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</si>
  <si>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</si>
  <si>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</si>
  <si>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</si>
  <si>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</si>
  <si>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</si>
  <si>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</si>
  <si>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</si>
  <si>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</si>
  <si>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</si>
  <si>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</si>
  <si>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</si>
  <si>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</si>
  <si>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</si>
  <si>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</si>
  <si>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</si>
  <si>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</si>
  <si>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</si>
  <si>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</si>
  <si>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</si>
  <si>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</si>
  <si>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</si>
  <si>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</si>
  <si>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</si>
  <si>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</si>
  <si>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</si>
  <si>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</si>
  <si>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</si>
  <si>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</si>
  <si>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</si>
  <si>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</si>
  <si>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</si>
  <si>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</si>
  <si>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</si>
  <si>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</si>
  <si>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</si>
  <si>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</si>
  <si>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</si>
  <si>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</si>
  <si>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</si>
  <si>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</si>
  <si>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</si>
  <si>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</si>
  <si>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</si>
  <si>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</si>
  <si>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</si>
  <si>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</si>
  <si>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</si>
  <si>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</si>
  <si>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</si>
  <si>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</si>
  <si>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</si>
  <si>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</si>
  <si>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</si>
  <si>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</si>
  <si>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</si>
  <si>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</si>
  <si>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</si>
  <si>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</si>
  <si>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</si>
  <si>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</si>
  <si>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</si>
  <si>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</si>
  <si>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</si>
  <si>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</si>
  <si>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</si>
  <si>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</si>
  <si>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</si>
  <si>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</si>
  <si>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</si>
  <si>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</si>
  <si>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</si>
  <si>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</si>
  <si>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</si>
  <si>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</si>
  <si>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</si>
  <si>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</si>
  <si>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</si>
  <si>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</si>
  <si>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</si>
  <si>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</si>
  <si>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</si>
  <si>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</si>
  <si>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</si>
  <si>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</si>
  <si>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</si>
  <si>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</si>
  <si>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</si>
  <si>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</si>
  <si>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</si>
  <si>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</si>
  <si>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</si>
  <si>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</si>
  <si>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</si>
  <si>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</si>
  <si>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</si>
  <si>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</si>
  <si>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</si>
  <si>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</si>
  <si>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</si>
  <si>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</si>
  <si>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</si>
  <si>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</si>
  <si>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</si>
  <si>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</si>
  <si>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</si>
  <si>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</si>
  <si>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</si>
  <si>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</si>
  <si>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</si>
  <si>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</si>
  <si>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</si>
  <si>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</si>
  <si>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</si>
  <si>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</si>
  <si>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</si>
  <si>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</si>
  <si>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</si>
  <si>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</si>
  <si>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</si>
  <si>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</si>
  <si>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</si>
  <si>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</si>
  <si>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</si>
  <si>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</si>
  <si>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</si>
  <si>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</si>
  <si>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</si>
  <si>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</si>
  <si>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</si>
  <si>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</si>
  <si>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</si>
  <si>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</si>
  <si>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</si>
  <si>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</si>
  <si>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</si>
  <si>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</si>
  <si>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</si>
  <si>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</si>
  <si>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</si>
  <si>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</si>
  <si>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</si>
  <si>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</si>
  <si>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</si>
  <si>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</si>
  <si>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</si>
  <si>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</si>
  <si>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</si>
  <si>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</si>
  <si>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</si>
  <si>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</si>
  <si>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</si>
  <si>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</si>
  <si>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</si>
  <si>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</si>
  <si>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</si>
  <si>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</si>
  <si>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</si>
  <si>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</si>
  <si>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</si>
  <si>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</si>
  <si>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</si>
  <si>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</si>
  <si>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</si>
  <si>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</si>
  <si>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</si>
  <si>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</si>
  <si>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</si>
  <si>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</si>
  <si>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</si>
  <si>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</si>
  <si>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</si>
  <si>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</si>
  <si>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</si>
  <si>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</si>
  <si>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</si>
  <si>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</si>
  <si>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</si>
  <si>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</si>
  <si>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</si>
  <si>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</si>
  <si>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</si>
  <si>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</si>
  <si>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</si>
  <si>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</si>
  <si>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</si>
  <si>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</si>
  <si>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</si>
  <si>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</si>
  <si>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</si>
  <si>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</si>
  <si>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</si>
  <si>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</si>
  <si>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</si>
  <si>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</si>
  <si>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</si>
  <si>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</si>
  <si>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</si>
  <si>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</si>
  <si>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</si>
  <si>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</si>
  <si>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</si>
  <si>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</si>
  <si>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</si>
  <si>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</si>
  <si>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</si>
  <si>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</si>
  <si>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</si>
  <si>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</si>
  <si>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</si>
  <si>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</si>
  <si>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</si>
  <si>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</si>
  <si>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</si>
  <si>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</si>
  <si>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</si>
  <si>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</si>
  <si>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</si>
  <si>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</si>
  <si>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</si>
  <si>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</si>
  <si>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</si>
  <si>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</si>
  <si>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</si>
  <si>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</si>
  <si>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</si>
  <si>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</si>
  <si>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</si>
  <si>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</si>
  <si>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</si>
  <si>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</si>
  <si>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</si>
  <si>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</si>
  <si>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</si>
  <si>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</si>
  <si>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</si>
  <si>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</si>
  <si>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</si>
  <si>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</si>
  <si>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</si>
  <si>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</si>
  <si>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</si>
  <si>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</si>
  <si>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</si>
  <si>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</si>
  <si>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</si>
  <si>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</si>
  <si>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</si>
  <si>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</si>
  <si>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</si>
  <si>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</si>
  <si>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</si>
  <si>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</si>
  <si>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</si>
  <si>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</si>
  <si>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</si>
  <si>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</si>
  <si>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</si>
  <si>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</si>
  <si>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</si>
  <si>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</si>
  <si>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</si>
  <si>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</si>
  <si>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</si>
  <si>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</si>
  <si>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</si>
  <si>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</si>
  <si>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</si>
  <si>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</si>
  <si>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</si>
  <si>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</si>
  <si>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</si>
  <si>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</si>
  <si>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</si>
  <si>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</si>
  <si>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</si>
  <si>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</si>
  <si>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</si>
  <si>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</si>
  <si>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</si>
  <si>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</si>
  <si>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</si>
  <si>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</si>
  <si>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</si>
  <si>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</si>
  <si>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</si>
  <si>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</si>
  <si>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</si>
  <si>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</si>
  <si>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</si>
  <si>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</si>
  <si>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</si>
  <si>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</si>
  <si>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</si>
  <si>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</si>
  <si>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</si>
  <si>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</si>
  <si>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</si>
  <si>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</si>
  <si>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</si>
  <si>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</si>
  <si>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</si>
  <si>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</si>
  <si>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</si>
  <si>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</si>
  <si>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</si>
  <si>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</si>
  <si>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</si>
  <si>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</si>
  <si>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</si>
  <si>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</si>
  <si>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</si>
  <si>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</si>
  <si>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</si>
  <si>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</si>
  <si>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</si>
  <si>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</si>
  <si>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</si>
  <si>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</si>
  <si>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</si>
  <si>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</si>
  <si>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</si>
  <si>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</si>
  <si>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</si>
  <si>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</si>
  <si>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</si>
  <si>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</si>
  <si>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</si>
  <si>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</si>
  <si>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</si>
  <si>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</si>
  <si>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</si>
  <si>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</si>
  <si>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</si>
  <si>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</si>
  <si>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</si>
  <si>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</si>
  <si>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</si>
  <si>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</si>
  <si>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</si>
  <si>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</si>
  <si>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</si>
  <si>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</si>
  <si>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</si>
  <si>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</si>
  <si>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</si>
  <si>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</si>
  <si>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</si>
  <si>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</si>
  <si>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</si>
  <si>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</si>
  <si>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</si>
  <si>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</si>
  <si>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</si>
  <si>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</si>
  <si>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</si>
  <si>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</si>
  <si>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</si>
  <si>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</si>
  <si>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</si>
  <si>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</si>
  <si>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</si>
  <si>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</si>
  <si>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</si>
  <si>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</si>
  <si>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</si>
  <si>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</si>
  <si>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</si>
  <si>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</si>
  <si>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</si>
  <si>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</si>
  <si>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</si>
  <si>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</si>
  <si>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</si>
  <si>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</si>
  <si>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</si>
  <si>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</si>
  <si>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</si>
  <si>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</si>
  <si>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</si>
  <si>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</si>
  <si>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</si>
  <si>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</si>
  <si>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</si>
  <si>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</si>
  <si>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</si>
  <si>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</si>
  <si>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</si>
  <si>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</si>
  <si>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</si>
  <si>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</si>
  <si>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</si>
  <si>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</si>
  <si>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</si>
  <si>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</si>
  <si>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</si>
  <si>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</si>
  <si>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</si>
  <si>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</si>
  <si>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</si>
  <si>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</si>
  <si>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</si>
  <si>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</si>
  <si>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</si>
  <si>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</si>
  <si>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</si>
  <si>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</si>
  <si>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</si>
  <si>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</si>
  <si>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</si>
  <si>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</si>
  <si>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</si>
  <si>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</si>
  <si>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</si>
  <si>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</si>
  <si>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</si>
  <si>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</si>
  <si>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</si>
  <si>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</si>
  <si>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</si>
  <si>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</si>
  <si>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</si>
  <si>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</si>
  <si>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</si>
  <si>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</si>
  <si>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</si>
  <si>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</si>
  <si>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</si>
  <si>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</si>
  <si>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</si>
  <si>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</si>
  <si>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</si>
  <si>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</si>
  <si>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</si>
  <si>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</si>
  <si>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</si>
  <si>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</si>
  <si>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</si>
  <si>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</si>
  <si>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</si>
  <si>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</si>
  <si>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</si>
  <si>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</si>
  <si>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</si>
  <si>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</si>
  <si>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</si>
  <si>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</si>
  <si>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</si>
  <si>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</si>
  <si>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</si>
  <si>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</si>
  <si>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</si>
  <si>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</si>
  <si>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</si>
  <si>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</si>
  <si>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</si>
  <si>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</si>
  <si>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</si>
  <si>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</si>
  <si>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</si>
  <si>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</si>
  <si>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</si>
  <si>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</si>
  <si>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</si>
  <si>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</si>
  <si>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</si>
  <si>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</si>
  <si>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</si>
  <si>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</si>
  <si>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</si>
  <si>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</si>
  <si>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</si>
  <si>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</si>
  <si>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</si>
  <si>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</si>
  <si>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</si>
  <si>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</si>
  <si>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</si>
  <si>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</si>
  <si>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</si>
  <si>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</si>
  <si>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</si>
  <si>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</si>
  <si>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</si>
  <si>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</si>
  <si>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</si>
  <si>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</si>
  <si>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</si>
  <si>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</si>
  <si>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</si>
  <si>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</si>
  <si>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</si>
  <si>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</si>
  <si>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</si>
  <si>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</si>
  <si>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</si>
  <si>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</si>
  <si>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</si>
  <si>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</si>
  <si>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</si>
  <si>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</si>
  <si>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</si>
  <si>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</si>
  <si>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</si>
  <si>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</si>
  <si>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</si>
  <si>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</si>
  <si>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</si>
  <si>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</si>
  <si>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</si>
  <si>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</si>
  <si>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</si>
  <si>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</si>
  <si>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</si>
  <si>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</si>
  <si>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</si>
  <si>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</si>
  <si>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</si>
  <si>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</si>
  <si>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</si>
  <si>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</si>
  <si>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</si>
  <si>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</si>
  <si>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</si>
  <si>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</si>
  <si>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</si>
  <si>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</si>
  <si>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</si>
  <si>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</si>
  <si>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</si>
  <si>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</si>
  <si>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</si>
  <si>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</si>
  <si>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</si>
  <si>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</si>
  <si>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</si>
  <si>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</si>
  <si>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</si>
  <si>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</si>
  <si>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</si>
  <si>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</si>
  <si>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</si>
  <si>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</si>
  <si>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</si>
  <si>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</si>
  <si>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</si>
  <si>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</si>
  <si>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</si>
  <si>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</si>
  <si>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</si>
  <si>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</si>
  <si>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</si>
  <si>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</si>
  <si>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</si>
  <si>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</si>
  <si>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</si>
  <si>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</si>
  <si>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</si>
  <si>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</si>
  <si>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</si>
  <si>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</si>
  <si>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</si>
  <si>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</si>
  <si>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</si>
  <si>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</si>
  <si>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</si>
  <si>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</si>
  <si>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</si>
  <si>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</si>
  <si>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</si>
  <si>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</si>
  <si>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</si>
  <si>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</si>
  <si>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</si>
  <si>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</si>
  <si>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</si>
  <si>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</si>
  <si>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</si>
  <si>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</si>
  <si>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</si>
  <si>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</si>
  <si>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</si>
  <si>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</si>
  <si>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</si>
  <si>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</si>
  <si>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</si>
  <si>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</si>
  <si>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</si>
  <si>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</si>
  <si>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</si>
  <si>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</si>
  <si>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</si>
  <si>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</si>
  <si>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</si>
  <si>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</si>
  <si>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</si>
  <si>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</si>
  <si>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</si>
  <si>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</si>
  <si>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</si>
  <si>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</si>
  <si>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</si>
  <si>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</si>
  <si>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</si>
  <si>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</si>
  <si>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</si>
  <si>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</si>
  <si>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</si>
  <si>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</si>
  <si>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</si>
  <si>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</si>
  <si>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</si>
  <si>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</si>
  <si>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</si>
  <si>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</si>
  <si>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</si>
  <si>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</si>
  <si>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</si>
  <si>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</si>
  <si>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</si>
  <si>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</si>
  <si>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</si>
  <si>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</si>
  <si>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</si>
  <si>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</si>
  <si>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</si>
  <si>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</si>
  <si>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</si>
  <si>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</si>
  <si>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</si>
  <si>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</si>
  <si>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</si>
  <si>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</si>
  <si>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</si>
  <si>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</si>
  <si>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</si>
  <si>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</si>
  <si>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</si>
  <si>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</si>
  <si>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</si>
  <si>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</si>
  <si>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</si>
  <si>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</si>
  <si>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</si>
  <si>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</si>
  <si>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</si>
  <si>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</si>
  <si>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</si>
  <si>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</si>
  <si>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</si>
  <si>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</si>
  <si>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</si>
  <si>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</si>
  <si>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</si>
  <si>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</si>
  <si>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</si>
  <si>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</si>
  <si>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</si>
  <si>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</si>
  <si>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</si>
  <si>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</si>
  <si>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</si>
  <si>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</si>
  <si>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</si>
  <si>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</si>
  <si>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</si>
  <si>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</si>
  <si>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</si>
  <si>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</si>
  <si>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</si>
  <si>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</si>
  <si>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</si>
  <si>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</si>
  <si>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</si>
  <si>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</si>
  <si>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</si>
  <si>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</si>
  <si>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</si>
  <si>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</si>
  <si>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</si>
  <si>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</si>
  <si>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</si>
  <si>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</si>
  <si>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</si>
  <si>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</si>
  <si>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</si>
  <si>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</si>
  <si>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</si>
  <si>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</si>
  <si>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</si>
  <si>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</si>
  <si>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</si>
  <si>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</si>
  <si>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</si>
  <si>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</si>
  <si>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</si>
  <si>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</si>
  <si>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</si>
  <si>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</si>
  <si>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</si>
  <si>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</si>
  <si>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</si>
  <si>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</si>
  <si>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</si>
  <si>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</si>
  <si>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</si>
  <si>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</si>
  <si>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</si>
  <si>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</si>
  <si>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</si>
  <si>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</si>
  <si>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</si>
  <si>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</si>
  <si>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</si>
  <si>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</si>
  <si>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</si>
  <si>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</si>
  <si>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</si>
  <si>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</si>
  <si>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</si>
  <si>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</si>
  <si>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</si>
  <si>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</si>
  <si>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</si>
  <si>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</si>
  <si>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</si>
  <si>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</si>
  <si>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</si>
  <si>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</si>
  <si>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</si>
  <si>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</si>
  <si>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</si>
  <si>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</si>
  <si>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</si>
  <si>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</si>
  <si>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</si>
  <si>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</si>
  <si>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</si>
  <si>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</si>
  <si>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</si>
  <si>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</si>
  <si>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</si>
  <si>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</si>
  <si>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</si>
  <si>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</si>
  <si>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</si>
  <si>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</si>
  <si>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</si>
  <si>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</si>
  <si>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</si>
  <si>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</si>
  <si>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</si>
  <si>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</si>
  <si>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</si>
  <si>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</si>
  <si>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</si>
  <si>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</si>
  <si>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</si>
  <si>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</si>
  <si>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</si>
  <si>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</si>
  <si>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</si>
  <si>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</si>
  <si>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</si>
  <si>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</si>
  <si>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</si>
  <si>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</si>
  <si>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</si>
  <si>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</si>
  <si>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</si>
  <si>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</si>
  <si>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</si>
  <si>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</si>
  <si>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</si>
  <si>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</si>
  <si>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</si>
  <si>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</si>
  <si>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</si>
  <si>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</si>
  <si>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</si>
  <si>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</si>
  <si>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</si>
  <si>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</si>
  <si>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</si>
  <si>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</si>
  <si>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</si>
  <si>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</si>
  <si>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</si>
  <si>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</si>
  <si>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</si>
  <si>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</si>
  <si>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</si>
  <si>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</si>
  <si>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</si>
  <si>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</si>
  <si>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</si>
  <si>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</si>
  <si>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</si>
  <si>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</si>
  <si>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</si>
  <si>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</si>
  <si>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</si>
  <si>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</si>
  <si>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</si>
  <si>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</si>
  <si>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</si>
  <si>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</si>
  <si>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</si>
  <si>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</si>
  <si>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</si>
  <si>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</si>
  <si>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</si>
  <si>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</si>
  <si>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</si>
  <si>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</si>
  <si>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</si>
  <si>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</si>
  <si>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</si>
  <si>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</si>
  <si>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</si>
  <si>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</si>
  <si>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</si>
  <si>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</si>
  <si>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</si>
  <si>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</si>
  <si>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</si>
  <si>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</si>
  <si>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</si>
  <si>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</si>
  <si>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</si>
  <si>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</si>
  <si>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</si>
  <si>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</si>
  <si>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</si>
  <si>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</si>
  <si>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</si>
  <si>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</si>
  <si>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</si>
  <si>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</si>
  <si>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</si>
  <si>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</si>
  <si>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</si>
  <si>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</si>
  <si>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</si>
  <si>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</si>
  <si>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</si>
  <si>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</si>
  <si>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</si>
  <si>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</si>
  <si>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</si>
  <si>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</si>
  <si>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</si>
  <si>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</si>
  <si>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</si>
  <si>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</si>
  <si>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</si>
  <si>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</si>
  <si>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</si>
  <si>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</si>
  <si>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</si>
  <si>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</si>
  <si>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</si>
  <si>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</si>
  <si>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</si>
  <si>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</si>
  <si>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</si>
  <si>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</si>
  <si>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</si>
  <si>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</si>
  <si>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</si>
  <si>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</si>
  <si>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</si>
  <si>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</si>
  <si>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</si>
  <si>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</si>
  <si>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</si>
  <si>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</si>
  <si>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</si>
  <si>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</si>
  <si>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</si>
  <si>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</si>
  <si>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</si>
  <si>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</si>
  <si>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</si>
  <si>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</si>
  <si>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</si>
  <si>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</si>
  <si>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</si>
  <si>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</si>
  <si>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</si>
  <si>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</si>
  <si>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</si>
  <si>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</si>
  <si>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</si>
  <si>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</si>
  <si>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</si>
  <si>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</si>
  <si>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</si>
  <si>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</si>
  <si>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</si>
  <si>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</si>
  <si>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</si>
  <si>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</si>
  <si>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</si>
  <si>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</si>
  <si>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</si>
  <si>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</si>
  <si>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</si>
  <si>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</si>
  <si>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</si>
  <si>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</si>
  <si>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</si>
  <si>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</si>
  <si>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</si>
  <si>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</si>
  <si>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</si>
  <si>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</si>
  <si>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</si>
  <si>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</si>
  <si>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</si>
  <si>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</si>
  <si>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</si>
  <si>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</si>
  <si>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</si>
  <si>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</si>
  <si>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</si>
  <si>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</si>
  <si>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</si>
  <si>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</si>
  <si>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</si>
  <si>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</si>
  <si>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</si>
  <si>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</si>
  <si>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</si>
  <si>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</si>
  <si>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</si>
  <si>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</si>
  <si>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</si>
  <si>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</si>
  <si>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</si>
  <si>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</si>
  <si>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</si>
  <si>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</si>
  <si>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</si>
  <si>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</si>
  <si>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</si>
  <si>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</si>
  <si>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</si>
  <si>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</si>
  <si>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</si>
  <si>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</si>
  <si>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</si>
  <si>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</si>
  <si>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</si>
  <si>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</si>
  <si>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</si>
  <si>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</si>
  <si>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</si>
  <si>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</si>
  <si>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</si>
  <si>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</si>
  <si>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</si>
  <si>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</si>
  <si>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</si>
  <si>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</si>
  <si>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</si>
  <si>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</si>
  <si>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</si>
  <si>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</si>
  <si>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</si>
  <si>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</si>
  <si>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</si>
  <si>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</si>
  <si>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</si>
  <si>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</si>
  <si>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</si>
  <si>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</si>
  <si>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</si>
  <si>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</si>
  <si>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</si>
  <si>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</si>
  <si>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</si>
  <si>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</si>
  <si>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</si>
  <si>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</si>
  <si>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</si>
  <si>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</si>
  <si>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</si>
  <si>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</si>
  <si>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</si>
  <si>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</si>
  <si>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</si>
  <si>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</si>
  <si>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</si>
  <si>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</si>
  <si>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</si>
  <si>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</si>
  <si>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</si>
  <si>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</si>
  <si>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</si>
  <si>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</si>
  <si>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</si>
  <si>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</si>
  <si>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</si>
  <si>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</si>
  <si>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</si>
  <si>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</si>
  <si>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</si>
  <si>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</si>
  <si>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</si>
  <si>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</si>
  <si>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</si>
  <si>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</si>
  <si>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</si>
  <si>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</si>
  <si>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</si>
  <si>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</si>
  <si>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</si>
  <si>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</si>
  <si>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</si>
  <si>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</si>
  <si>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</si>
  <si>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</si>
  <si>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</si>
  <si>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</si>
  <si>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</si>
  <si>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</si>
  <si>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</si>
  <si>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</si>
  <si>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</si>
  <si>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</si>
  <si>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</si>
  <si>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</si>
  <si>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</si>
  <si>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</si>
  <si>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</si>
  <si>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</si>
  <si>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</si>
  <si>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</si>
  <si>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</si>
  <si>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</si>
  <si>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</si>
  <si>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</si>
  <si>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</si>
  <si>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</si>
  <si>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</si>
  <si>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</si>
  <si>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</si>
  <si>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</si>
  <si>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</si>
  <si>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</si>
  <si>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</si>
  <si>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</si>
  <si>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</si>
  <si>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</si>
  <si>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</si>
  <si>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</si>
  <si>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</si>
  <si>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</si>
  <si>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</si>
  <si>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</si>
  <si>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</si>
  <si>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</si>
  <si>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</si>
  <si>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</si>
  <si>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</si>
  <si>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</si>
  <si>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</si>
  <si>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</si>
  <si>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</si>
  <si>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</si>
  <si>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</si>
  <si>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</si>
  <si>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</si>
  <si>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</si>
  <si>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</si>
  <si>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</si>
  <si>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</si>
  <si>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</si>
  <si>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</si>
  <si>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</si>
  <si>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</si>
  <si>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</si>
  <si>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</si>
  <si>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</si>
  <si>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</si>
  <si>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</si>
  <si>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</si>
  <si>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</si>
  <si>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</si>
  <si>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</si>
  <si>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</si>
  <si>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</si>
  <si>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</si>
  <si>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</si>
  <si>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</si>
  <si>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</si>
  <si>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</si>
  <si>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</si>
  <si>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</si>
  <si>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</si>
  <si>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</si>
  <si>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</si>
  <si>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</si>
  <si>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</si>
  <si>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</si>
  <si>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</si>
  <si>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</si>
  <si>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</si>
  <si>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</si>
  <si>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</si>
  <si>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</si>
  <si>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</si>
  <si>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</si>
  <si>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</si>
  <si>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</si>
  <si>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</si>
  <si>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</si>
  <si>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</si>
  <si>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</si>
  <si>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</si>
  <si>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</si>
  <si>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</si>
  <si>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</si>
  <si>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</si>
  <si>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</si>
  <si>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</si>
  <si>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</si>
  <si>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</si>
  <si>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</si>
  <si>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</si>
  <si>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</si>
  <si>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</si>
  <si>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</si>
  <si>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</si>
  <si>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</si>
  <si>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</si>
  <si>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</si>
  <si>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</si>
  <si>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</si>
  <si>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</si>
  <si>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</si>
  <si>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</si>
  <si>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</si>
  <si>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</si>
  <si>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</si>
  <si>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</si>
  <si>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</si>
  <si>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</si>
  <si>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</si>
  <si>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</si>
  <si>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</si>
  <si>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</si>
  <si>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</si>
  <si>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</si>
  <si>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</si>
  <si>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</si>
  <si>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</si>
  <si>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</si>
  <si>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</si>
  <si>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</si>
  <si>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</si>
  <si>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</si>
  <si>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</si>
  <si>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</si>
  <si>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</si>
  <si>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</si>
  <si>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</si>
  <si>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</si>
  <si>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</si>
  <si>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</si>
  <si>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</si>
  <si>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</si>
  <si>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</si>
  <si>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</si>
  <si>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</si>
  <si>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</si>
  <si>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</si>
  <si>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</si>
  <si>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</si>
  <si>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</si>
  <si>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</si>
  <si>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</si>
  <si>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</si>
  <si>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</si>
  <si>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</si>
  <si>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</si>
  <si>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</si>
  <si>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</si>
  <si>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</si>
  <si>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</si>
  <si>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</si>
  <si>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</si>
  <si>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</si>
  <si>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</si>
  <si>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</si>
  <si>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</si>
  <si>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</si>
  <si>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</si>
  <si>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</si>
  <si>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</si>
  <si>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</si>
  <si>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</si>
  <si>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</si>
  <si>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</si>
  <si>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</si>
  <si>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</si>
  <si>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</si>
  <si>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</si>
  <si>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</si>
  <si>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</si>
  <si>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</si>
  <si>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</si>
  <si>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</si>
  <si>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</si>
  <si>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</si>
  <si>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</si>
  <si>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</si>
  <si>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</si>
  <si>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</si>
  <si>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</si>
  <si>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</si>
  <si>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</si>
  <si>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</si>
  <si>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</si>
  <si>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</si>
  <si>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</si>
  <si>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</si>
  <si>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</si>
  <si>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</si>
  <si>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</si>
  <si>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</si>
  <si>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</si>
  <si>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</si>
  <si>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</si>
  <si>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</si>
  <si>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</si>
  <si>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</si>
  <si>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</si>
  <si>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</si>
  <si>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</si>
  <si>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</si>
  <si>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</si>
  <si>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</si>
  <si>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</si>
  <si>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</si>
  <si>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</si>
  <si>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</si>
  <si>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</si>
  <si>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</si>
  <si>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</si>
  <si>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</si>
  <si>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</si>
  <si>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</si>
  <si>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</si>
  <si>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</si>
  <si>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</si>
  <si>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</si>
  <si>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</si>
  <si>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</si>
  <si>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</si>
  <si>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</si>
  <si>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</si>
  <si>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</si>
  <si>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</si>
  <si>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</si>
  <si>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</si>
  <si>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</si>
  <si>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</si>
  <si>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</si>
  <si>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</si>
  <si>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</si>
  <si>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</si>
  <si>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</si>
  <si>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</si>
  <si>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</si>
  <si>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</si>
  <si>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</si>
  <si>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</si>
  <si>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</si>
  <si>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</si>
  <si>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</si>
  <si>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</si>
  <si>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</si>
  <si>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</si>
  <si>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</si>
  <si>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</si>
  <si>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</si>
  <si>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</si>
  <si>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</si>
  <si>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</si>
  <si>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</si>
  <si>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</si>
  <si>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</si>
  <si>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</si>
  <si>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</si>
  <si>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</si>
  <si>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</si>
  <si>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</si>
  <si>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</si>
  <si>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</si>
  <si>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</si>
  <si>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</si>
  <si>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</si>
  <si>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</si>
  <si>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</si>
  <si>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</si>
  <si>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</si>
  <si>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</si>
  <si>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</si>
  <si>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</si>
  <si>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</si>
  <si>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</si>
  <si>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</si>
  <si>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</si>
  <si>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</si>
  <si>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</si>
  <si>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</si>
  <si>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</si>
  <si>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</si>
  <si>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</si>
  <si>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</si>
  <si>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</si>
  <si>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</si>
  <si>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</si>
  <si>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</si>
  <si>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</si>
  <si>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</si>
  <si>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</si>
  <si>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</si>
  <si>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</si>
  <si>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</si>
  <si>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</si>
  <si>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</si>
  <si>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</si>
  <si>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</si>
  <si>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</si>
  <si>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</si>
  <si>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</si>
  <si>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</si>
  <si>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</si>
  <si>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</si>
  <si>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</si>
  <si>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</si>
  <si>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</si>
  <si>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</si>
  <si>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</si>
  <si>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</si>
  <si>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</si>
  <si>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</si>
  <si>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</si>
  <si>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</si>
  <si>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</si>
  <si>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</si>
  <si>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</si>
  <si>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</si>
  <si>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</si>
  <si>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</si>
  <si>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</si>
  <si>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</si>
  <si>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</si>
  <si>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</si>
  <si>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</si>
  <si>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</si>
  <si>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</si>
  <si>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</si>
  <si>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</si>
  <si>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</si>
  <si>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</si>
  <si>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</si>
  <si>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</si>
  <si>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</si>
  <si>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</si>
  <si>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</si>
  <si>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</si>
  <si>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</si>
  <si>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</si>
  <si>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</si>
  <si>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</si>
  <si>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</si>
  <si>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</si>
  <si>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</si>
  <si>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</si>
  <si>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</si>
  <si>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</si>
  <si>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</si>
  <si>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</si>
  <si>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</si>
  <si>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</si>
  <si>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</si>
  <si>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</si>
  <si>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</si>
  <si>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</si>
  <si>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</si>
  <si>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</si>
  <si>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</si>
  <si>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</si>
  <si>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</si>
  <si>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</si>
  <si>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</si>
  <si>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</si>
  <si>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</si>
  <si>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</si>
  <si>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</si>
  <si>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</si>
  <si>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</si>
  <si>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</si>
  <si>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</si>
  <si>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</si>
  <si>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</si>
  <si>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</si>
  <si>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</si>
  <si>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</si>
  <si>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</si>
  <si>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</si>
  <si>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</si>
  <si>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</si>
  <si>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</si>
  <si>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</si>
  <si>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</si>
  <si>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</si>
  <si>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</si>
  <si>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</si>
  <si>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</si>
  <si>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</si>
  <si>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</si>
  <si>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</si>
  <si>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</si>
  <si>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</si>
  <si>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</si>
  <si>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</si>
  <si>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</si>
  <si>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</si>
  <si>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</si>
  <si>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</si>
  <si>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</si>
  <si>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</si>
  <si>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</si>
  <si>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</si>
  <si>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</si>
  <si>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</si>
  <si>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</si>
  <si>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</si>
  <si>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</si>
  <si>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</si>
  <si>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</si>
  <si>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</si>
  <si>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</si>
  <si>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</si>
  <si>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</si>
  <si>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</si>
  <si>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</si>
  <si>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</si>
  <si>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</si>
  <si>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</si>
  <si>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</si>
  <si>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</si>
  <si>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</si>
  <si>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</si>
  <si>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</si>
  <si>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</si>
  <si>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</si>
  <si>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</si>
  <si>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</si>
  <si>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</si>
  <si>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</si>
  <si>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</si>
  <si>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</si>
  <si>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</si>
  <si>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</si>
  <si>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</si>
  <si>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</si>
  <si>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</si>
  <si>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</si>
  <si>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</si>
  <si>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</si>
  <si>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</si>
  <si>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</si>
  <si>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</si>
  <si>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</si>
  <si>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</si>
  <si>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</si>
  <si>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</si>
  <si>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</si>
  <si>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</si>
  <si>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</si>
  <si>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</si>
  <si>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</si>
  <si>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</si>
  <si>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</si>
  <si>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</si>
  <si>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</si>
  <si>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</si>
  <si>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</si>
  <si>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</si>
  <si>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</si>
  <si>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</si>
  <si>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</si>
  <si>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</si>
  <si>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</si>
  <si>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</si>
  <si>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</si>
  <si>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</si>
  <si>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</si>
  <si>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</si>
  <si>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</si>
  <si>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</si>
  <si>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</si>
  <si>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</si>
  <si>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</si>
  <si>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</si>
  <si>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</si>
  <si>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</si>
  <si>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</si>
  <si>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</si>
  <si>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</si>
  <si>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</si>
  <si>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</si>
  <si>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</si>
  <si>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</si>
  <si>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</si>
  <si>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</si>
  <si>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</si>
  <si>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</si>
  <si>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</si>
  <si>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</si>
  <si>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</si>
  <si>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</si>
  <si>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</si>
  <si>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</si>
  <si>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</si>
  <si>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</si>
  <si>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</si>
  <si>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</si>
  <si>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</si>
  <si>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</si>
  <si>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</si>
  <si>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</si>
  <si>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</si>
  <si>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</si>
  <si>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</si>
  <si>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</si>
  <si>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</si>
  <si>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</si>
  <si>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</si>
  <si>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</si>
  <si>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</si>
  <si>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</si>
  <si>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</si>
  <si>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</si>
  <si>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</si>
  <si>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</si>
  <si>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</si>
  <si>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</si>
  <si>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</si>
  <si>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</si>
  <si>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</si>
  <si>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</si>
  <si>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</si>
  <si>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</si>
  <si>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</si>
  <si>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</si>
  <si>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</si>
  <si>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</si>
  <si>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</si>
  <si>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</si>
  <si>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</si>
  <si>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</si>
  <si>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</si>
  <si>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</si>
  <si>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</si>
  <si>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</si>
  <si>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</si>
  <si>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</si>
  <si>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</si>
  <si>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</si>
  <si>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</si>
  <si>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</si>
  <si>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</si>
  <si>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</si>
  <si>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</si>
  <si>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</si>
  <si>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</si>
  <si>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</si>
  <si>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</si>
  <si>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</si>
  <si>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</si>
  <si>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</si>
  <si>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</si>
  <si>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</si>
  <si>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</si>
  <si>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</si>
  <si>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</si>
  <si>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</si>
  <si>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</si>
  <si>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</si>
  <si>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</si>
  <si>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</si>
  <si>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</si>
  <si>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</si>
  <si>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</si>
  <si>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</si>
  <si>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</si>
  <si>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</si>
  <si>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</si>
  <si>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</si>
  <si>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</si>
  <si>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</si>
  <si>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</si>
  <si>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</si>
  <si>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</si>
  <si>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</si>
  <si>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</si>
  <si>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</si>
  <si>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</si>
  <si>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</si>
  <si>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</si>
  <si>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</si>
  <si>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</si>
  <si>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</si>
  <si>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</si>
  <si>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</si>
  <si>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</si>
  <si>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</si>
  <si>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</si>
  <si>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</si>
  <si>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</si>
  <si>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</si>
  <si>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</si>
  <si>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</si>
  <si>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</si>
  <si>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</si>
  <si>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</si>
  <si>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</si>
  <si>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</si>
  <si>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</si>
  <si>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</si>
  <si>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</si>
  <si>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</si>
  <si>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</si>
  <si>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</si>
  <si>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</si>
  <si>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</si>
  <si>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</si>
  <si>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</si>
  <si>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</si>
  <si>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</si>
  <si>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</si>
  <si>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</si>
  <si>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</si>
  <si>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</si>
  <si>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</si>
  <si>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</si>
  <si>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</si>
  <si>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</si>
  <si>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</si>
  <si>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</si>
  <si>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</si>
  <si>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</si>
  <si>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</si>
  <si>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</si>
  <si>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</si>
  <si>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</si>
  <si>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</si>
  <si>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</si>
  <si>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</si>
  <si>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</si>
  <si>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</si>
  <si>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</si>
  <si>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</si>
  <si>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</si>
  <si>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</si>
  <si>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</si>
  <si>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</si>
  <si>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</si>
  <si>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</si>
  <si>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</si>
  <si>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</si>
  <si>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</si>
  <si>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</si>
  <si>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</si>
  <si>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</si>
  <si>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</si>
  <si>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</si>
  <si>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</si>
  <si>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</si>
  <si>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</si>
  <si>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</si>
  <si>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</si>
  <si>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</si>
  <si>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</si>
  <si>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</si>
  <si>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</si>
  <si>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</si>
  <si>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</si>
  <si>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</si>
  <si>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</si>
  <si>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</si>
  <si>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</si>
  <si>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</si>
  <si>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</si>
  <si>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</si>
  <si>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</si>
  <si>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</si>
  <si>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</si>
  <si>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</si>
  <si>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</si>
  <si>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</si>
  <si>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</si>
  <si>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</si>
  <si>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</si>
  <si>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</si>
  <si>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</si>
  <si>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</si>
  <si>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</si>
  <si>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</si>
  <si>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</si>
  <si>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</si>
  <si>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</si>
  <si>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</si>
  <si>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</si>
  <si>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</si>
  <si>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</si>
  <si>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</si>
  <si>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</si>
  <si>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</si>
  <si>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</si>
  <si>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</si>
  <si>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</si>
  <si>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</si>
  <si>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</si>
  <si>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</si>
  <si>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</si>
  <si>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</si>
  <si>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</si>
  <si>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</si>
  <si>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</si>
  <si>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</si>
  <si>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</si>
  <si>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</si>
  <si>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</si>
  <si>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</si>
  <si>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</si>
  <si>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</si>
  <si>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</si>
  <si>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</si>
  <si>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</si>
  <si>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</si>
  <si>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</si>
  <si>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</si>
  <si>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</si>
  <si>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</si>
  <si>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</si>
  <si>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</si>
  <si>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</si>
  <si>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</si>
  <si>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</si>
  <si>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</si>
  <si>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</si>
  <si>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</si>
  <si>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</si>
  <si>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</si>
  <si>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</si>
  <si>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</si>
  <si>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</si>
  <si>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</si>
  <si>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</si>
  <si>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</si>
  <si>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</si>
  <si>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</si>
  <si>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</si>
  <si>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</si>
  <si>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</si>
  <si>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</si>
  <si>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</si>
  <si>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</si>
  <si>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</si>
  <si>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</si>
  <si>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</si>
  <si>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</si>
  <si>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</si>
  <si>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</si>
  <si>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</si>
  <si>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</si>
  <si>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</si>
  <si>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</si>
  <si>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</si>
  <si>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</si>
  <si>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</si>
  <si>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</si>
  <si>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</si>
  <si>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</si>
  <si>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</si>
  <si>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</si>
  <si>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</si>
  <si>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</si>
  <si>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</si>
  <si>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</si>
  <si>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</si>
  <si>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</si>
  <si>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</si>
  <si>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</si>
  <si>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</si>
  <si>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</si>
  <si>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</si>
  <si>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</si>
  <si>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</si>
  <si>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</si>
  <si>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</si>
  <si>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</si>
  <si>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</si>
  <si>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</si>
  <si>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</si>
  <si>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</si>
  <si>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</si>
  <si>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</si>
  <si>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</si>
  <si>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</si>
  <si>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</si>
  <si>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</si>
  <si>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</si>
  <si>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</si>
  <si>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</si>
  <si>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</si>
  <si>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</si>
  <si>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</si>
  <si>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</si>
  <si>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</si>
  <si>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</si>
  <si>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</si>
  <si>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</si>
  <si>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</si>
  <si>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</si>
  <si>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</si>
  <si>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</si>
  <si>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</si>
  <si>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</si>
  <si>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</si>
  <si>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</si>
  <si>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</si>
  <si>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</si>
  <si>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</si>
  <si>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</si>
  <si>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</si>
  <si>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</si>
  <si>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</si>
  <si>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</si>
  <si>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</si>
  <si>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</si>
  <si>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</si>
  <si>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</si>
  <si>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</si>
  <si>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</si>
  <si>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</si>
  <si>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</si>
  <si>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</si>
  <si>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</si>
  <si>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</si>
  <si>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</si>
  <si>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</si>
  <si>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</si>
  <si>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</si>
  <si>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</si>
  <si>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</si>
  <si>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</si>
  <si>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</si>
  <si>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</si>
  <si>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</si>
  <si>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</si>
  <si>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</si>
  <si>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</si>
  <si>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</si>
  <si>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</si>
  <si>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</si>
  <si>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</si>
  <si>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</si>
  <si>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</si>
  <si>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</si>
  <si>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</si>
  <si>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</si>
  <si>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</si>
  <si>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</si>
  <si>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</si>
  <si>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</si>
  <si>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</si>
  <si>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</si>
  <si>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</si>
  <si>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</si>
  <si>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</si>
  <si>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</si>
  <si>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</si>
  <si>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</si>
  <si>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</si>
  <si>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</si>
  <si>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</si>
  <si>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</si>
  <si>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</si>
  <si>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</si>
  <si>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</si>
  <si>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</si>
  <si>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</si>
  <si>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</si>
  <si>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</si>
  <si>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</si>
  <si>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</si>
  <si>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</si>
  <si>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</si>
  <si>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</si>
  <si>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</si>
  <si>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</si>
  <si>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</si>
  <si>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</si>
  <si>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</si>
  <si>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</si>
  <si>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</si>
  <si>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</si>
  <si>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</si>
  <si>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</si>
  <si>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</si>
  <si>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</si>
  <si>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</si>
  <si>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</si>
  <si>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</si>
  <si>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</si>
  <si>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</si>
  <si>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</si>
  <si>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</si>
  <si>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</si>
  <si>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</si>
  <si>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</si>
  <si>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</si>
  <si>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</si>
  <si>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</si>
  <si>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</si>
  <si>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</si>
  <si>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</si>
  <si>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</si>
  <si>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</si>
  <si>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</si>
  <si>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</si>
  <si>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</si>
  <si>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</si>
  <si>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</si>
  <si>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</si>
  <si>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</si>
  <si>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</si>
  <si>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</si>
  <si>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</si>
  <si>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</si>
  <si>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</si>
  <si>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</si>
  <si>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</si>
  <si>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</si>
  <si>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</si>
  <si>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</si>
  <si>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</si>
  <si>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</si>
  <si>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</si>
  <si>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</si>
  <si>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</si>
  <si>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</si>
  <si>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</si>
  <si>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</si>
  <si>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</si>
  <si>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</si>
  <si>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</si>
  <si>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</si>
  <si>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</si>
  <si>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</si>
  <si>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</si>
  <si>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</si>
  <si>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</si>
  <si>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</si>
  <si>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</si>
  <si>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</si>
  <si>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</si>
  <si>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</si>
  <si>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</si>
  <si>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</si>
  <si>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</si>
  <si>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</si>
  <si>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</si>
  <si>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</si>
  <si>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</si>
  <si>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</si>
  <si>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</si>
  <si>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</si>
  <si>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</si>
  <si>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</si>
  <si>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</si>
  <si>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</si>
  <si>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</si>
  <si>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</si>
  <si>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</si>
  <si>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</si>
  <si>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</si>
  <si>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</si>
  <si>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</si>
  <si>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</si>
  <si>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</si>
  <si>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</si>
  <si>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</si>
  <si>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</si>
  <si>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</si>
  <si>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</si>
  <si>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</si>
  <si>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</si>
  <si>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</si>
  <si>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</si>
  <si>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</si>
  <si>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</si>
  <si>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</si>
  <si>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</si>
  <si>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</si>
  <si>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</si>
  <si>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</si>
  <si>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</si>
  <si>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</si>
  <si>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</si>
  <si>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</si>
  <si>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</si>
  <si>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</si>
  <si>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</si>
  <si>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</si>
  <si>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</si>
  <si>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</si>
  <si>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</si>
  <si>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</si>
  <si>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</si>
  <si>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</si>
  <si>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</si>
  <si>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</si>
  <si>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</si>
  <si>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</si>
  <si>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</si>
  <si>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</si>
  <si>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</si>
  <si>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</si>
  <si>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</si>
  <si>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</si>
  <si>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</si>
  <si>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</si>
  <si>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</si>
  <si>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</si>
  <si>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</si>
  <si>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</si>
  <si>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</si>
  <si>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</si>
  <si>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</si>
  <si>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</si>
  <si>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</si>
  <si>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</si>
  <si>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</si>
  <si>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</si>
  <si>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</si>
  <si>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</si>
  <si>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</si>
  <si>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</si>
  <si>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</si>
  <si>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</si>
  <si>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</si>
  <si>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</si>
  <si>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</si>
  <si>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</si>
  <si>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</si>
  <si>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</si>
  <si>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</si>
  <si>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</si>
  <si>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</si>
  <si>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</si>
  <si>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</si>
  <si>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</si>
  <si>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</si>
  <si>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</si>
  <si>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</si>
  <si>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</si>
  <si>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</si>
  <si>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</si>
  <si>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</si>
  <si>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</si>
  <si>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</si>
  <si>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</si>
  <si>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</si>
  <si>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</si>
  <si>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</si>
  <si>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</si>
  <si>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</si>
  <si>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</si>
  <si>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</si>
  <si>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</si>
  <si>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</si>
  <si>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</si>
  <si>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</si>
  <si>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</si>
  <si>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</si>
  <si>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</si>
  <si>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</si>
  <si>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</si>
  <si>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</si>
  <si>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</si>
  <si>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</si>
  <si>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</si>
  <si>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</si>
  <si>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</si>
  <si>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</si>
  <si>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</si>
  <si>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</si>
  <si>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</si>
  <si>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</si>
  <si>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</si>
  <si>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</si>
  <si>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</si>
  <si>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</si>
  <si>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</si>
  <si>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</si>
  <si>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</si>
  <si>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</si>
  <si>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</si>
  <si>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</si>
  <si>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</si>
  <si>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</si>
  <si>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</si>
  <si>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</si>
  <si>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</si>
  <si>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</si>
  <si>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</si>
  <si>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</si>
  <si>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</si>
  <si>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</si>
  <si>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</si>
  <si>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</si>
  <si>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</si>
  <si>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</si>
  <si>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</si>
  <si>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</si>
  <si>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</si>
  <si>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</si>
  <si>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</si>
  <si>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</si>
  <si>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</si>
  <si>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</si>
  <si>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</si>
  <si>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</si>
  <si>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</si>
  <si>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</si>
  <si>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</si>
  <si>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</si>
  <si>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</si>
  <si>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</si>
  <si>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</si>
  <si>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</si>
  <si>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</si>
  <si>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</si>
  <si>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</si>
  <si>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</si>
  <si>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</si>
  <si>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</si>
  <si>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</si>
  <si>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</si>
  <si>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</si>
  <si>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</si>
  <si>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</si>
  <si>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</si>
  <si>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</si>
  <si>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</si>
  <si>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</si>
  <si>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</si>
  <si>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</si>
  <si>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</si>
  <si>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</si>
  <si>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</si>
  <si>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</si>
  <si>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</si>
  <si>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</si>
  <si>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</si>
  <si>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</si>
  <si>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</si>
  <si>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</si>
  <si>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</si>
  <si>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</si>
  <si>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</si>
  <si>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</si>
  <si>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</si>
  <si>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</si>
  <si>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</si>
  <si>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</si>
  <si>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</si>
  <si>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</si>
  <si>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</si>
  <si>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</si>
  <si>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</si>
  <si>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</si>
  <si>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</si>
  <si>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</si>
  <si>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</si>
  <si>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</si>
  <si>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</si>
  <si>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</si>
  <si>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</si>
  <si>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</si>
  <si>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</si>
  <si>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</si>
  <si>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</si>
  <si>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</si>
  <si>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</si>
  <si>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</si>
  <si>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</si>
  <si>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</si>
  <si>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</si>
  <si>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</si>
  <si>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</si>
  <si>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</si>
  <si>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</si>
  <si>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</si>
  <si>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</si>
  <si>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</si>
  <si>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</si>
  <si>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</si>
  <si>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</si>
  <si>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</si>
  <si>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</si>
  <si>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</si>
  <si>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</si>
  <si>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</si>
  <si>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</si>
  <si>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</si>
  <si>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</si>
  <si>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</si>
  <si>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</si>
  <si>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</si>
  <si>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</si>
  <si>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</si>
  <si>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</si>
  <si>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</si>
  <si>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</si>
  <si>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</si>
  <si>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</si>
  <si>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</si>
  <si>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</si>
  <si>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</si>
  <si>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</si>
  <si>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</si>
  <si>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</si>
  <si>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</si>
  <si>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</si>
  <si>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</si>
  <si>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</si>
  <si>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</si>
  <si>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</si>
  <si>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</si>
  <si>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</si>
  <si>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</si>
  <si>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</si>
  <si>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</si>
  <si>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</si>
  <si>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</si>
  <si>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</si>
  <si>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</si>
  <si>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</si>
  <si>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</si>
  <si>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</si>
  <si>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</si>
  <si>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</si>
  <si>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</si>
  <si>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</si>
  <si>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</si>
  <si>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</si>
  <si>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</si>
  <si>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</si>
  <si>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</si>
  <si>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</si>
  <si>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</si>
  <si>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</si>
  <si>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</si>
  <si>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</si>
  <si>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</si>
  <si>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</si>
  <si>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</si>
  <si>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</si>
  <si>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</si>
  <si>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</si>
  <si>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</si>
  <si>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</si>
  <si>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</si>
  <si>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</si>
  <si>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</si>
  <si>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</si>
  <si>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</si>
  <si>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</si>
  <si>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</si>
  <si>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</si>
  <si>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</si>
  <si>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</si>
  <si>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</si>
  <si>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</si>
  <si>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</si>
  <si>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</si>
  <si>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</si>
  <si>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</si>
  <si>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</si>
  <si>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</si>
  <si>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</si>
  <si>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</si>
  <si>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</si>
  <si>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</si>
  <si>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</si>
  <si>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</si>
  <si>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</si>
  <si>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</si>
  <si>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</si>
  <si>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</si>
  <si>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</si>
  <si>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</si>
  <si>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</si>
  <si>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</si>
  <si>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</si>
  <si>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</si>
  <si>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</si>
  <si>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</si>
  <si>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</si>
  <si>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</si>
  <si>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</si>
  <si>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</si>
  <si>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</si>
  <si>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</si>
  <si>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</si>
  <si>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</si>
  <si>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</si>
  <si>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</si>
  <si>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</si>
  <si>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</si>
  <si>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</si>
  <si>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</si>
  <si>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</si>
  <si>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</si>
  <si>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</si>
  <si>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</si>
  <si>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</si>
  <si>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</si>
  <si>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</si>
  <si>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</si>
  <si>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</si>
  <si>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</si>
  <si>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</si>
  <si>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</si>
  <si>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</si>
  <si>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</si>
  <si>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</si>
  <si>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</si>
  <si>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</si>
  <si>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</si>
  <si>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</si>
  <si>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</si>
  <si>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</si>
  <si>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</si>
  <si>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</si>
  <si>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</si>
  <si>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</si>
  <si>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</si>
  <si>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</si>
  <si>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</si>
  <si>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</si>
  <si>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</si>
  <si>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</si>
  <si>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</si>
  <si>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</si>
  <si>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</si>
  <si>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</si>
  <si>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</si>
  <si>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</si>
  <si>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</si>
  <si>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</si>
  <si>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</si>
  <si>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</si>
  <si>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</si>
  <si>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</si>
  <si>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</si>
  <si>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</si>
  <si>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</si>
  <si>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</si>
  <si>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</si>
  <si>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</si>
  <si>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</si>
  <si>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</si>
  <si>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</si>
  <si>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</si>
  <si>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</si>
  <si>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</si>
  <si>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</si>
  <si>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</si>
  <si>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</si>
  <si>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</si>
  <si>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</si>
  <si>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</si>
  <si>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</si>
  <si>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</si>
  <si>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</si>
  <si>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</si>
  <si>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</si>
  <si>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</si>
  <si>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</si>
  <si>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</si>
  <si>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</si>
  <si>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</si>
  <si>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</si>
  <si>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</si>
  <si>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</si>
  <si>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</si>
  <si>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</si>
  <si>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</si>
  <si>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</si>
  <si>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</si>
  <si>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</si>
  <si>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</si>
  <si>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</si>
  <si>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</si>
  <si>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</si>
  <si>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</si>
  <si>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</si>
  <si>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</si>
  <si>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</si>
  <si>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</si>
  <si>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</si>
  <si>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</si>
  <si>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</si>
  <si>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</si>
  <si>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</si>
  <si>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</si>
  <si>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</si>
  <si>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</si>
  <si>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</si>
  <si>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</si>
  <si>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</si>
  <si>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</si>
  <si>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</si>
  <si>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</si>
  <si>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</si>
  <si>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</si>
  <si>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</si>
  <si>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</si>
  <si>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</si>
  <si>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</si>
  <si>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</si>
  <si>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</si>
  <si>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</si>
  <si>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</si>
  <si>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</si>
  <si>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</si>
  <si>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</si>
  <si>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</si>
  <si>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</si>
  <si>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</si>
  <si>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</si>
  <si>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</si>
  <si>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</si>
  <si>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</si>
  <si>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</si>
  <si>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</si>
  <si>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</si>
  <si>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</si>
  <si>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</si>
  <si>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</si>
  <si>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</si>
  <si>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</si>
  <si>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</si>
  <si>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</si>
  <si>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</si>
  <si>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</si>
  <si>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</si>
  <si>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</si>
  <si>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</si>
  <si>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</si>
  <si>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</si>
  <si>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</si>
  <si>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</si>
  <si>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</si>
  <si>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</si>
  <si>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</si>
  <si>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</si>
  <si>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</si>
  <si>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</si>
  <si>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</si>
  <si>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</si>
  <si>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</si>
  <si>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</si>
  <si>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</si>
  <si>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</si>
  <si>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</si>
  <si>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</si>
  <si>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</si>
  <si>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</si>
  <si>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</si>
  <si>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</si>
  <si>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</si>
  <si>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</si>
  <si>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</si>
  <si>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</si>
  <si>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</si>
  <si>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</si>
  <si>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</si>
  <si>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</si>
  <si>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</si>
  <si>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</si>
  <si>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</si>
  <si>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</si>
  <si>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</si>
  <si>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</si>
  <si>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</si>
  <si>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</si>
  <si>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</si>
  <si>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</si>
  <si>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</si>
  <si>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</si>
  <si>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</si>
  <si>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</si>
  <si>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</si>
  <si>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</si>
  <si>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</si>
  <si>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</si>
  <si>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</si>
  <si>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</si>
  <si>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</si>
  <si>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</si>
  <si>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</si>
  <si>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</si>
  <si>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</si>
  <si>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</si>
  <si>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</si>
  <si>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</si>
  <si>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</si>
  <si>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</si>
  <si>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</si>
  <si>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</si>
  <si>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</si>
  <si>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</si>
  <si>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</si>
  <si>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</si>
  <si>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</si>
  <si>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</si>
  <si>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</si>
  <si>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</si>
  <si>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</si>
  <si>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</si>
  <si>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</si>
  <si>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</si>
  <si>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</si>
  <si>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</si>
  <si>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</si>
  <si>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</si>
  <si>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</si>
  <si>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</si>
  <si>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</si>
  <si>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</si>
  <si>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</si>
  <si>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</si>
  <si>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</si>
  <si>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</si>
  <si>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</si>
  <si>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</si>
  <si>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</si>
  <si>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</si>
  <si>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</si>
  <si>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</si>
  <si>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</si>
  <si>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</si>
  <si>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</si>
  <si>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</si>
  <si>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</si>
  <si>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</si>
  <si>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</si>
  <si>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</si>
  <si>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</si>
  <si>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</si>
  <si>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</si>
  <si>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</si>
  <si>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</si>
  <si>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</si>
  <si>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</si>
  <si>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</si>
  <si>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</si>
  <si>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</si>
  <si>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</si>
  <si>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</si>
  <si>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</si>
  <si>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</si>
  <si>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</si>
  <si>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</si>
  <si>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</si>
  <si>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</si>
  <si>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</si>
  <si>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</si>
  <si>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</si>
  <si>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</si>
  <si>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</si>
  <si>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</si>
  <si>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</si>
  <si>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</si>
  <si>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</si>
  <si>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</si>
  <si>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</si>
  <si>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</si>
  <si>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</si>
  <si>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</si>
  <si>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</si>
  <si>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</si>
  <si>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</si>
  <si>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</si>
  <si>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</si>
  <si>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</si>
  <si>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</si>
  <si>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</si>
  <si>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</si>
  <si>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</si>
  <si>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</si>
  <si>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</si>
  <si>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</si>
  <si>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</si>
  <si>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</si>
  <si>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</si>
  <si>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</si>
  <si>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</si>
  <si>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</si>
  <si>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</si>
  <si>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</si>
  <si>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</si>
  <si>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</si>
  <si>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</si>
  <si>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</si>
  <si>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</si>
  <si>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</si>
  <si>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</si>
  <si>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</si>
  <si>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</si>
  <si>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</si>
  <si>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</si>
  <si>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</si>
  <si>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</si>
  <si>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</si>
  <si>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</si>
  <si>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</si>
  <si>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</si>
  <si>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</si>
  <si>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</si>
  <si>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</si>
  <si>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</si>
  <si>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</si>
  <si>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</si>
  <si>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</si>
  <si>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</si>
  <si>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</si>
  <si>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</si>
  <si>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</si>
  <si>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</si>
  <si>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</si>
  <si>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</si>
  <si>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</si>
  <si>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</si>
  <si>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</si>
  <si>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</si>
  <si>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</si>
  <si>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</si>
  <si>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</si>
  <si>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</si>
  <si>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</si>
  <si>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</si>
  <si>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</si>
  <si>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</si>
  <si>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</si>
  <si>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</si>
  <si>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</si>
  <si>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</si>
  <si>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</si>
  <si>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</si>
  <si>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</si>
  <si>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</si>
  <si>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</si>
  <si>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</si>
  <si>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</si>
  <si>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</si>
  <si>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</si>
  <si>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</si>
  <si>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</si>
  <si>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</si>
  <si>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</si>
  <si>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</si>
  <si>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</si>
  <si>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</si>
  <si>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</si>
  <si>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</si>
  <si>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</si>
  <si>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</si>
  <si>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</si>
  <si>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</si>
  <si>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</si>
  <si>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</si>
  <si>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</si>
  <si>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</si>
  <si>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</si>
  <si>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</si>
  <si>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</si>
  <si>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</si>
  <si>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</si>
  <si>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</si>
  <si>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</si>
  <si>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</si>
  <si>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</si>
  <si>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</si>
  <si>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</si>
  <si>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</si>
  <si>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</si>
  <si>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</si>
  <si>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</si>
  <si>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</si>
  <si>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</si>
  <si>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</si>
  <si>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</si>
  <si>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</si>
  <si>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</si>
  <si>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</si>
  <si>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</si>
  <si>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</si>
  <si>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</si>
  <si>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</si>
  <si>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</si>
  <si>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</si>
  <si>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</si>
  <si>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</si>
  <si>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</si>
  <si>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</si>
  <si>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</si>
  <si>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</si>
  <si>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</si>
  <si>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</si>
  <si>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</si>
  <si>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</si>
  <si>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</si>
  <si>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</si>
  <si>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</si>
  <si>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</si>
  <si>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</si>
  <si>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</si>
  <si>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</si>
  <si>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</si>
  <si>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</si>
  <si>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</si>
  <si>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</si>
  <si>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</si>
  <si>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</si>
  <si>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</si>
  <si>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</si>
  <si>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</si>
  <si>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</si>
  <si>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</si>
  <si>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</si>
  <si>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</si>
  <si>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</si>
  <si>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</si>
  <si>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</si>
  <si>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</si>
  <si>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</si>
  <si>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</si>
  <si>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</si>
  <si>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</si>
  <si>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</si>
  <si>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</si>
  <si>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</si>
  <si>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</si>
  <si>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</si>
  <si>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</si>
  <si>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</si>
  <si>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</si>
  <si>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</si>
  <si>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</si>
  <si>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</si>
  <si>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</si>
  <si>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</si>
  <si>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</si>
  <si>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</si>
  <si>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</si>
  <si>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</si>
  <si>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</si>
  <si>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</si>
  <si>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</si>
  <si>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</si>
  <si>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</si>
  <si>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</si>
  <si>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</si>
  <si>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</si>
  <si>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</si>
  <si>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</si>
  <si>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</si>
  <si>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</si>
  <si>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</si>
  <si>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</si>
  <si>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</si>
  <si>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</si>
  <si>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</si>
  <si>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</si>
  <si>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</si>
  <si>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</si>
  <si>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</si>
  <si>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</si>
  <si>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</si>
  <si>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</si>
  <si>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</si>
  <si>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</si>
  <si>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</si>
  <si>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</si>
  <si>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</si>
  <si>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</si>
  <si>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</si>
  <si>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</si>
  <si>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</si>
  <si>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</si>
  <si>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</si>
  <si>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</si>
  <si>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</si>
  <si>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</si>
  <si>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</si>
  <si>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</si>
  <si>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</si>
  <si>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</si>
  <si>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</si>
  <si>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</si>
  <si>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</si>
  <si>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</si>
  <si>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</si>
  <si>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</si>
  <si>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</si>
  <si>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</si>
  <si>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</si>
  <si>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</si>
  <si>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</si>
  <si>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</si>
  <si>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</si>
  <si>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</si>
  <si>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</si>
  <si>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</si>
  <si>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</si>
  <si>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</si>
  <si>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</si>
  <si>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</si>
  <si>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</si>
  <si>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</si>
  <si>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</si>
  <si>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</si>
  <si>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</si>
  <si>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</si>
  <si>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</si>
  <si>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</si>
  <si>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</si>
  <si>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</si>
  <si>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</si>
  <si>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</si>
  <si>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</si>
  <si>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</si>
  <si>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</si>
  <si>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</si>
  <si>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</si>
  <si>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</si>
  <si>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</si>
  <si>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</si>
  <si>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</si>
  <si>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</si>
  <si>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</si>
  <si>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</si>
  <si>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</si>
  <si>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</si>
  <si>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</si>
  <si>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</si>
  <si>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</si>
  <si>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</si>
  <si>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</si>
  <si>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</si>
  <si>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</si>
  <si>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</si>
  <si>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</si>
  <si>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</si>
  <si>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</si>
  <si>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</si>
  <si>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</si>
  <si>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</si>
  <si>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</si>
  <si>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</si>
  <si>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</si>
  <si>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</si>
  <si>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</si>
  <si>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</si>
  <si>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</si>
  <si>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</si>
  <si>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</si>
  <si>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</si>
  <si>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</si>
  <si>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</si>
  <si>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</si>
  <si>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</si>
  <si>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</si>
  <si>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</si>
  <si>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</si>
  <si>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</si>
  <si>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</si>
  <si>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</si>
  <si>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</si>
  <si>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</si>
  <si>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</si>
  <si>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</si>
  <si>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</si>
  <si>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</si>
  <si>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</si>
  <si>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</si>
  <si>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</si>
  <si>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</si>
  <si>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</si>
  <si>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</si>
  <si>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</si>
  <si>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</si>
  <si>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</si>
  <si>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</si>
  <si>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</si>
  <si>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</si>
  <si>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</si>
  <si>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</si>
  <si>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</si>
  <si>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</si>
  <si>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</si>
  <si>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</si>
  <si>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</si>
  <si>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</si>
  <si>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</si>
  <si>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</si>
  <si>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</si>
  <si>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</si>
  <si>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</si>
  <si>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</si>
  <si>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</si>
  <si>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</si>
  <si>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</si>
  <si>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</si>
  <si>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</si>
  <si>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</si>
  <si>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</si>
  <si>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</si>
  <si>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</si>
  <si>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</si>
  <si>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</si>
  <si>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</si>
  <si>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</si>
  <si>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</si>
  <si>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</si>
  <si>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</si>
  <si>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</si>
  <si>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</si>
  <si>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</si>
  <si>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</si>
  <si>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</si>
  <si>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</si>
  <si>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</si>
  <si>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</si>
  <si>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</si>
  <si>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</si>
  <si>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</si>
  <si>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</si>
  <si>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</si>
  <si>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</si>
  <si>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</si>
  <si>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</si>
  <si>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</si>
  <si>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</si>
  <si>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</si>
  <si>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</si>
  <si>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</si>
  <si>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</si>
  <si>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</si>
  <si>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</si>
  <si>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</si>
  <si>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</si>
  <si>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</si>
  <si>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</si>
  <si>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</si>
  <si>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</si>
  <si>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</si>
  <si>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</si>
  <si>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</si>
  <si>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</si>
  <si>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</si>
  <si>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</si>
  <si>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</si>
  <si>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</si>
  <si>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</si>
  <si>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</si>
  <si>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</si>
  <si>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</si>
  <si>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</si>
  <si>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</si>
  <si>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</si>
  <si>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</si>
  <si>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</si>
  <si>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</si>
  <si>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</si>
  <si>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</si>
  <si>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</si>
  <si>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</si>
  <si>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</si>
  <si>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</si>
  <si>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</si>
  <si>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</si>
  <si>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</si>
  <si>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</si>
  <si>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</si>
  <si>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</si>
  <si>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</si>
  <si>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</si>
  <si>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</si>
  <si>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</si>
  <si>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</si>
  <si>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</si>
  <si>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</si>
  <si>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</si>
  <si>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</si>
  <si>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</si>
  <si>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</si>
  <si>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</si>
  <si>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</si>
  <si>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</si>
  <si>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</si>
  <si>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</si>
  <si>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</si>
  <si>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</si>
  <si>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</si>
  <si>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</si>
  <si>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</si>
  <si>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</si>
  <si>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</si>
  <si>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</si>
  <si>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</si>
  <si>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</si>
  <si>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</si>
  <si>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</si>
  <si>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</si>
  <si>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</si>
  <si>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</si>
  <si>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</si>
  <si>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</si>
  <si>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</si>
  <si>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</si>
  <si>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</si>
  <si>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</si>
  <si>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</si>
  <si>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</si>
  <si>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</si>
  <si>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</si>
  <si>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</si>
  <si>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</si>
  <si>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</si>
  <si>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</si>
  <si>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</si>
  <si>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</si>
  <si>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</si>
  <si>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</si>
  <si>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</si>
  <si>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</si>
  <si>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</si>
  <si>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</si>
  <si>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</si>
  <si>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</si>
  <si>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</si>
  <si>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</si>
  <si>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</si>
  <si>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</si>
  <si>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</si>
  <si>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</si>
  <si>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</si>
  <si>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</si>
  <si>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</si>
  <si>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</si>
  <si>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</si>
  <si>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</si>
  <si>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</si>
  <si>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</si>
  <si>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</si>
  <si>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</si>
  <si>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</si>
  <si>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</si>
  <si>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</si>
  <si>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</si>
  <si>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</si>
  <si>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</si>
  <si>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</si>
  <si>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</si>
  <si>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</si>
  <si>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</si>
  <si>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</si>
  <si>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</si>
  <si>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</si>
  <si>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</si>
  <si>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</si>
  <si>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</si>
  <si>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</si>
  <si>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</si>
  <si>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</si>
  <si>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</si>
  <si>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</si>
  <si>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</si>
  <si>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</si>
  <si>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</si>
  <si>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</si>
  <si>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</si>
  <si>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</si>
  <si>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</si>
  <si>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</si>
  <si>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</si>
  <si>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</si>
  <si>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</si>
  <si>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</si>
  <si>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</si>
  <si>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</si>
  <si>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</si>
  <si>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</si>
  <si>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</si>
  <si>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</si>
  <si>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</si>
  <si>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</si>
  <si>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</si>
  <si>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</si>
  <si>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</si>
  <si>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</si>
  <si>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</si>
  <si>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</si>
  <si>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</si>
  <si>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</si>
  <si>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</si>
  <si>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</si>
  <si>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</si>
  <si>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</si>
  <si>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</si>
  <si>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</si>
  <si>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</si>
  <si>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</si>
  <si>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</si>
  <si>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</si>
  <si>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</si>
  <si>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</si>
  <si>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</si>
  <si>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</si>
  <si>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</si>
  <si>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</si>
  <si>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</si>
  <si>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</si>
  <si>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</si>
  <si>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</si>
  <si>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</si>
  <si>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</si>
  <si>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</si>
  <si>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</si>
  <si>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</si>
  <si>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</si>
  <si>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</si>
  <si>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</si>
  <si>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</si>
  <si>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</si>
  <si>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</si>
  <si>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</si>
  <si>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</si>
  <si>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</si>
  <si>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</si>
  <si>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</si>
  <si>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</si>
  <si>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</si>
  <si>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</si>
  <si>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</si>
  <si>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</si>
  <si>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</si>
  <si>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</si>
  <si>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</si>
  <si>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</si>
  <si>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</si>
  <si>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</si>
  <si>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</si>
  <si>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</si>
  <si>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</si>
  <si>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</si>
  <si>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</si>
  <si>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</si>
  <si>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</si>
  <si>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</si>
  <si>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</si>
  <si>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</si>
  <si>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</si>
  <si>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</si>
  <si>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</si>
  <si>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</si>
  <si>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</si>
  <si>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</si>
  <si>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</si>
  <si>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</si>
  <si>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</si>
  <si>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</si>
  <si>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</si>
  <si>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</si>
  <si>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</si>
  <si>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</si>
  <si>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</si>
  <si>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</si>
  <si>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</si>
  <si>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</si>
  <si>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</si>
  <si>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</si>
  <si>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</si>
  <si>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</si>
  <si>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</si>
  <si>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</si>
  <si>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</si>
  <si>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</si>
  <si>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</si>
  <si>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</si>
  <si>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</si>
  <si>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</si>
  <si>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</si>
  <si>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</si>
  <si>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</si>
  <si>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</si>
  <si>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</si>
  <si>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</si>
  <si>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</si>
  <si>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</si>
  <si>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</si>
  <si>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</si>
  <si>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</si>
  <si>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</si>
  <si>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</si>
  <si>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</si>
  <si>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</si>
  <si>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</si>
  <si>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</si>
  <si>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</si>
  <si>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</si>
  <si>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</si>
  <si>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</si>
  <si>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</si>
  <si>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</si>
  <si>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</si>
  <si>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</si>
  <si>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</si>
  <si>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</si>
  <si>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</si>
  <si>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</si>
  <si>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</si>
  <si>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</si>
  <si>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</si>
  <si>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</si>
  <si>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</si>
  <si>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</si>
  <si>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</si>
  <si>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</si>
  <si>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</si>
  <si>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</si>
  <si>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</si>
  <si>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</si>
  <si>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</si>
  <si>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</si>
  <si>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</si>
  <si>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</si>
  <si>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</si>
  <si>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</si>
  <si>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</si>
  <si>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</si>
  <si>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</si>
  <si>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</si>
  <si>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</si>
  <si>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</si>
  <si>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</si>
  <si>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</si>
  <si>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</si>
  <si>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</si>
  <si>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</si>
  <si>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</si>
  <si>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</si>
  <si>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</si>
  <si>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</si>
  <si>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</si>
  <si>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</si>
  <si>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</si>
  <si>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</si>
  <si>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</si>
  <si>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</si>
  <si>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</si>
  <si>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</si>
  <si>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</si>
  <si>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</si>
  <si>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</si>
  <si>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</si>
  <si>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</si>
  <si>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</si>
  <si>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</si>
  <si>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</si>
  <si>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</si>
  <si>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</si>
  <si>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</si>
  <si>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</si>
  <si>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</si>
  <si>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</si>
  <si>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</si>
  <si>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</si>
  <si>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</si>
  <si>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</si>
  <si>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</si>
  <si>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</si>
  <si>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</si>
  <si>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</si>
  <si>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</si>
  <si>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</si>
  <si>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</si>
  <si>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</si>
  <si>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</si>
  <si>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</si>
  <si>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</si>
  <si>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</si>
  <si>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</si>
  <si>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</si>
  <si>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</si>
  <si>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</si>
  <si>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</si>
  <si>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</si>
  <si>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</si>
  <si>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</si>
  <si>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</si>
  <si>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</si>
  <si>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</si>
  <si>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</si>
  <si>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</si>
  <si>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</si>
  <si>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</si>
  <si>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</si>
  <si>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</si>
  <si>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</si>
  <si>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</si>
  <si>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</si>
  <si>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</si>
  <si>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</si>
  <si>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</si>
  <si>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</si>
  <si>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</si>
  <si>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</si>
  <si>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</si>
  <si>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</si>
  <si>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</si>
  <si>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</si>
  <si>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</si>
  <si>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</si>
  <si>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</si>
  <si>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</si>
  <si>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</si>
  <si>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</si>
  <si>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</si>
  <si>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</si>
  <si>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</si>
  <si>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</si>
  <si>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</si>
  <si>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</si>
  <si>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</si>
  <si>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</si>
  <si>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</si>
  <si>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</si>
  <si>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</si>
  <si>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</si>
  <si>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</si>
  <si>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</si>
  <si>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</si>
  <si>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</si>
  <si>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</si>
  <si>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</si>
  <si>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</si>
  <si>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</si>
  <si>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</si>
  <si>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</si>
  <si>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</si>
  <si>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</si>
  <si>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</si>
  <si>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</si>
  <si>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</si>
  <si>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</si>
  <si>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</si>
  <si>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</si>
  <si>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</si>
  <si>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</si>
  <si>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</si>
  <si>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</si>
  <si>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</si>
  <si>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</si>
  <si>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</si>
  <si>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</si>
  <si>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</si>
  <si>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</si>
  <si>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</si>
  <si>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</si>
  <si>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</si>
  <si>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</si>
  <si>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</si>
  <si>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</si>
  <si>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</si>
  <si>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</si>
  <si>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</si>
  <si>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</si>
  <si>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</si>
  <si>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</si>
  <si>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</si>
  <si>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</si>
  <si>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</si>
  <si>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</si>
  <si>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</si>
  <si>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</si>
  <si>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</si>
  <si>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</si>
  <si>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</si>
  <si>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</si>
  <si>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</si>
  <si>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</si>
  <si>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</si>
  <si>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</si>
  <si>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</si>
  <si>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</si>
  <si>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</si>
  <si>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</si>
  <si>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</si>
  <si>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</si>
  <si>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</si>
  <si>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</si>
  <si>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</si>
  <si>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</si>
  <si>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</si>
  <si>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</si>
  <si>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</si>
  <si>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</si>
  <si>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</si>
  <si>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</si>
  <si>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</si>
  <si>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</si>
  <si>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</si>
  <si>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</si>
  <si>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</si>
  <si>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</si>
  <si>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</si>
  <si>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</si>
  <si>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</si>
  <si>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</si>
  <si>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</si>
  <si>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</si>
  <si>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</si>
  <si>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</si>
  <si>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</si>
  <si>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</si>
  <si>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</si>
  <si>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</si>
  <si>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</si>
  <si>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</si>
  <si>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</si>
  <si>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</si>
  <si>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</si>
  <si>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</si>
  <si>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</si>
  <si>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</si>
  <si>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</si>
  <si>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</si>
  <si>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</si>
  <si>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</si>
  <si>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</si>
  <si>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</si>
  <si>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</si>
  <si>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</si>
  <si>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</si>
  <si>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</si>
  <si>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</si>
  <si>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</si>
  <si>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</si>
  <si>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</si>
  <si>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</si>
  <si>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</si>
  <si>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</si>
  <si>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</si>
  <si>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</si>
  <si>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</si>
  <si>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</si>
  <si>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</si>
  <si>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</si>
  <si>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</si>
  <si>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</si>
  <si>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</si>
  <si>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</si>
  <si>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</si>
  <si>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</si>
  <si>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</si>
  <si>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</si>
  <si>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</si>
  <si>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</si>
  <si>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</si>
  <si>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</si>
  <si>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</si>
  <si>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</si>
  <si>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</si>
  <si>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</si>
  <si>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</si>
  <si>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</si>
  <si>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</si>
  <si>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</si>
  <si>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</si>
  <si>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</si>
  <si>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</si>
  <si>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</si>
  <si>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</si>
  <si>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</si>
  <si>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</si>
  <si>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</si>
  <si>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</si>
  <si>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</si>
  <si>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</si>
  <si>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</si>
  <si>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</si>
  <si>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</si>
  <si>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</si>
  <si>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</si>
  <si>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</si>
  <si>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</si>
  <si>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</si>
  <si>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</si>
  <si>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</si>
  <si>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</si>
  <si>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</si>
  <si>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</si>
  <si>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</si>
  <si>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</si>
  <si>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</si>
  <si>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</si>
  <si>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</si>
  <si>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</si>
  <si>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</si>
  <si>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</si>
  <si>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</si>
  <si>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</si>
  <si>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</si>
  <si>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</si>
  <si>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</si>
  <si>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</si>
  <si>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</si>
  <si>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</si>
  <si>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</si>
  <si>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</si>
  <si>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</si>
  <si>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</si>
  <si>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</si>
  <si>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</si>
  <si>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</si>
  <si>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</si>
  <si>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</si>
  <si>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</si>
  <si>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</si>
  <si>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</si>
  <si>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</si>
  <si>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</si>
  <si>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</si>
  <si>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</si>
  <si>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</si>
  <si>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</si>
  <si>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</si>
  <si>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</si>
  <si>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</si>
  <si>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</si>
  <si>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</si>
  <si>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</si>
  <si>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</si>
  <si>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</si>
  <si>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</si>
  <si>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</si>
  <si>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</si>
  <si>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</si>
  <si>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</si>
  <si>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</si>
  <si>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</si>
  <si>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</si>
  <si>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</si>
  <si>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</si>
  <si>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</si>
  <si>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</si>
  <si>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</si>
  <si>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</si>
  <si>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</si>
  <si>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</si>
  <si>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</si>
  <si>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</si>
  <si>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</si>
  <si>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</si>
  <si>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</si>
  <si>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</si>
  <si>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</si>
  <si>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</si>
  <si>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</si>
  <si>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</si>
  <si>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</si>
  <si>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</si>
  <si>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</si>
  <si>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</si>
  <si>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</si>
  <si>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</si>
  <si>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</si>
  <si>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</si>
  <si>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</si>
  <si>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</si>
  <si>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</si>
  <si>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</si>
  <si>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</si>
  <si>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</si>
  <si>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</si>
  <si>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</si>
  <si>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</si>
  <si>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</si>
  <si>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</si>
  <si>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</si>
  <si>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</si>
  <si>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</si>
  <si>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</si>
  <si>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</si>
  <si>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</si>
  <si>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</si>
  <si>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</si>
  <si>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</si>
  <si>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</si>
  <si>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</si>
  <si>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</si>
  <si>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</si>
  <si>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</si>
  <si>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</si>
  <si>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</si>
  <si>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</si>
  <si>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</si>
  <si>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</si>
  <si>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</si>
  <si>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</si>
  <si>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</si>
  <si>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</si>
  <si>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</si>
  <si>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</si>
  <si>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</si>
  <si>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</si>
  <si>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</si>
  <si>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</si>
  <si>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</si>
  <si>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</si>
  <si>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</si>
  <si>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</si>
  <si>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</si>
  <si>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</si>
  <si>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</si>
  <si>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</si>
  <si>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</si>
  <si>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</si>
  <si>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</si>
  <si>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</si>
  <si>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</si>
  <si>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</si>
  <si>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</si>
  <si>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</si>
  <si>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</si>
  <si>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</si>
  <si>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</si>
  <si>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</si>
  <si>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</si>
  <si>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</si>
  <si>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</si>
  <si>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</si>
  <si>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</si>
  <si>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</si>
  <si>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</si>
  <si>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</si>
  <si>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</si>
  <si>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</si>
  <si>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</si>
  <si>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</si>
  <si>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</si>
  <si>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</si>
  <si>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</si>
  <si>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</si>
  <si>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</si>
  <si>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</si>
  <si>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</si>
  <si>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</si>
  <si>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</si>
  <si>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</si>
  <si>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</si>
  <si>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</si>
  <si>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</si>
  <si>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</si>
  <si>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</si>
  <si>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</si>
  <si>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</si>
  <si>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</si>
  <si>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</si>
  <si>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</si>
  <si>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</si>
  <si>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</si>
  <si>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</si>
  <si>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</si>
  <si>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</si>
  <si>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</si>
  <si>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</si>
  <si>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</si>
  <si>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</si>
  <si>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</si>
  <si>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</si>
  <si>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</si>
  <si>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</si>
  <si>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</si>
  <si>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</si>
  <si>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</si>
  <si>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</si>
  <si>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</si>
  <si>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</si>
  <si>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</si>
  <si>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</si>
  <si>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</si>
  <si>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</si>
  <si>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</si>
  <si>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</si>
  <si>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</si>
  <si>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</si>
  <si>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</si>
  <si>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</si>
  <si>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</si>
  <si>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</si>
  <si>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</si>
  <si>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</si>
  <si>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</si>
  <si>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</si>
  <si>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</si>
  <si>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</si>
  <si>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</si>
  <si>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</si>
  <si>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</si>
  <si>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</si>
  <si>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</si>
  <si>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</si>
  <si>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</si>
  <si>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</si>
  <si>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</si>
  <si>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</si>
  <si>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</si>
  <si>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</si>
  <si>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</si>
  <si>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</si>
  <si>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</si>
  <si>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</si>
  <si>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</si>
  <si>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</si>
  <si>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</si>
  <si>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</si>
  <si>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</si>
  <si>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</si>
  <si>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</si>
  <si>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</si>
  <si>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</si>
  <si>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</si>
  <si>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</si>
  <si>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</si>
  <si>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</si>
  <si>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</si>
  <si>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</si>
  <si>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</si>
  <si>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</si>
  <si>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</si>
  <si>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</si>
  <si>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</si>
  <si>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</si>
  <si>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</si>
  <si>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</si>
  <si>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</si>
  <si>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</si>
  <si>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</si>
  <si>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</si>
  <si>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</si>
  <si>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</si>
  <si>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</si>
  <si>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</si>
  <si>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</si>
  <si>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</si>
  <si>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</si>
  <si>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</si>
  <si>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</si>
  <si>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</si>
  <si>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</si>
  <si>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</si>
  <si>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</si>
  <si>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</si>
  <si>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</si>
  <si>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</si>
  <si>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</si>
  <si>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</si>
  <si>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</si>
  <si>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</si>
  <si>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</si>
  <si>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</si>
  <si>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</si>
  <si>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</si>
  <si>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</si>
  <si>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</si>
  <si>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</si>
  <si>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</si>
  <si>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</si>
  <si>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</si>
  <si>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</si>
  <si>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</si>
  <si>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</si>
  <si>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</si>
  <si>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</si>
  <si>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</si>
  <si>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</si>
  <si>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</si>
  <si>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</si>
  <si>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</si>
  <si>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</si>
  <si>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</si>
  <si>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</si>
  <si>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</si>
  <si>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</si>
  <si>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</si>
  <si>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</si>
  <si>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</si>
  <si>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</si>
  <si>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</si>
  <si>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</si>
  <si>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</si>
  <si>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</si>
  <si>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</si>
  <si>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</si>
  <si>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</si>
  <si>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</si>
  <si>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</si>
  <si>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</si>
  <si>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</si>
  <si>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</si>
  <si>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</si>
  <si>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</si>
  <si>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</si>
  <si>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</si>
  <si>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</si>
  <si>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</si>
  <si>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</si>
  <si>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</si>
  <si>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</si>
  <si>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</si>
  <si>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</si>
  <si>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</si>
  <si>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</si>
  <si>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</si>
  <si>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</si>
  <si>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</si>
  <si>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</si>
  <si>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</si>
  <si>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</si>
  <si>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</si>
  <si>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</si>
  <si>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</si>
  <si>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</si>
  <si>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</si>
  <si>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</si>
  <si>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</si>
  <si>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</si>
  <si>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</si>
  <si>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</si>
  <si>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</si>
  <si>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</si>
  <si>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</si>
  <si>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</si>
  <si>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</si>
  <si>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</si>
  <si>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</si>
  <si>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</si>
  <si>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</si>
  <si>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</si>
  <si>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</si>
  <si>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</si>
  <si>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</si>
  <si>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</si>
  <si>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</si>
  <si>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</si>
  <si>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</si>
  <si>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</si>
  <si>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</si>
  <si>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</si>
  <si>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</si>
  <si>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</si>
  <si>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</si>
  <si>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</si>
  <si>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</si>
  <si>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</si>
  <si>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</si>
  <si>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</si>
  <si>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</si>
  <si>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</si>
  <si>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</si>
  <si>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</si>
  <si>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</si>
  <si>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</si>
  <si>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</si>
  <si>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</si>
  <si>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</si>
  <si>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</si>
  <si>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</si>
  <si>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</si>
  <si>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</si>
  <si>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</si>
  <si>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</si>
  <si>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</si>
  <si>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</si>
  <si>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</si>
  <si>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</si>
  <si>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</si>
  <si>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</si>
  <si>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</si>
  <si>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</si>
  <si>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</si>
  <si>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</si>
  <si>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</si>
  <si>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</si>
  <si>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</si>
  <si>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</si>
  <si>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</si>
  <si>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</si>
  <si>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</si>
  <si>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</si>
  <si>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</si>
  <si>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</si>
  <si>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</si>
  <si>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</si>
  <si>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</si>
  <si>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</si>
  <si>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</si>
  <si>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</si>
  <si>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</si>
  <si>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</si>
  <si>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</si>
  <si>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</si>
  <si>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</si>
  <si>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</si>
  <si>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</si>
  <si>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</si>
  <si>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</si>
  <si>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</si>
  <si>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</si>
  <si>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</si>
  <si>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</si>
  <si>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</si>
  <si>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</si>
  <si>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</si>
  <si>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</si>
  <si>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</si>
  <si>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</si>
  <si>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</si>
  <si>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</si>
  <si>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</si>
  <si>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</si>
  <si>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</si>
  <si>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</si>
  <si>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</si>
  <si>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</si>
  <si>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</si>
  <si>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</si>
  <si>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</si>
  <si>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</si>
  <si>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</si>
  <si>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</si>
  <si>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</si>
  <si>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</si>
  <si>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</si>
  <si>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</si>
  <si>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</si>
  <si>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</si>
  <si>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</si>
  <si>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</si>
  <si>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</si>
  <si>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</si>
  <si>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</si>
  <si>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</si>
  <si>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</si>
  <si>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</si>
  <si>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</si>
  <si>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</si>
  <si>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</si>
  <si>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</si>
  <si>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</si>
  <si>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</si>
  <si>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</si>
  <si>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</si>
  <si>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</si>
  <si>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</si>
  <si>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</si>
  <si>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</si>
  <si>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</si>
  <si>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</si>
  <si>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</si>
  <si>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</si>
  <si>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</si>
  <si>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</si>
  <si>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</si>
  <si>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</si>
  <si>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</si>
  <si>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</si>
  <si>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</si>
  <si>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</si>
  <si>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</si>
  <si>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</si>
  <si>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</si>
  <si>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</si>
  <si>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</si>
  <si>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</si>
  <si>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</si>
  <si>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</si>
  <si>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</si>
  <si>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</si>
  <si>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</si>
  <si>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</si>
  <si>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</si>
  <si>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</si>
  <si>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</si>
  <si>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</si>
  <si>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</si>
  <si>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</si>
  <si>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</si>
  <si>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</si>
  <si>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</si>
  <si>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</si>
  <si>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</si>
  <si>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</si>
  <si>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</si>
  <si>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</si>
  <si>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</si>
  <si>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</si>
  <si>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</si>
  <si>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</si>
  <si>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</si>
  <si>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</si>
  <si>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</si>
  <si>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</si>
  <si>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</si>
  <si>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</si>
  <si>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</si>
  <si>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</si>
  <si>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</si>
  <si>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</si>
  <si>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</si>
  <si>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</si>
  <si>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</si>
  <si>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</si>
  <si>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</si>
  <si>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</si>
  <si>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</si>
  <si>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</si>
  <si>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</si>
  <si>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</si>
  <si>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</si>
  <si>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</si>
  <si>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</si>
  <si>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</si>
  <si>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</si>
  <si>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</si>
  <si>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</si>
  <si>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</si>
  <si>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</si>
  <si>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</si>
  <si>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</si>
  <si>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</si>
  <si>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</si>
  <si>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</si>
  <si>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</si>
  <si>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</si>
  <si>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</si>
  <si>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</si>
  <si>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</si>
  <si>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</si>
  <si>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</si>
  <si>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</si>
  <si>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</si>
  <si>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</si>
  <si>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</si>
  <si>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</si>
  <si>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</si>
  <si>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</si>
  <si>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</si>
  <si>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</si>
  <si>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</si>
  <si>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</si>
  <si>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</si>
  <si>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</si>
  <si>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</si>
  <si>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</si>
  <si>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</si>
  <si>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</si>
  <si>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</si>
  <si>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</si>
  <si>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</si>
  <si>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</si>
  <si>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</si>
  <si>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</si>
  <si>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</si>
  <si>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</si>
  <si>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</si>
  <si>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</si>
  <si>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</si>
  <si>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</si>
  <si>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</si>
  <si>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</si>
  <si>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</si>
  <si>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</si>
  <si>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</si>
  <si>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</si>
  <si>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</si>
  <si>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</si>
  <si>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</si>
  <si>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</si>
  <si>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</si>
  <si>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</si>
  <si>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</si>
  <si>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</si>
  <si>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</si>
  <si>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</si>
  <si>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</si>
  <si>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</si>
  <si>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</si>
  <si>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</si>
  <si>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</si>
  <si>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</si>
  <si>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</si>
  <si>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</si>
  <si>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</si>
  <si>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</si>
  <si>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</si>
  <si>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</si>
  <si>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</si>
  <si>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</si>
  <si>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</si>
  <si>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</si>
  <si>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</si>
  <si>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</si>
  <si>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</si>
  <si>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</si>
  <si>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</si>
  <si>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</si>
  <si>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</si>
  <si>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</si>
  <si>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</si>
  <si>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</si>
  <si>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</si>
  <si>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</si>
  <si>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</si>
  <si>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</si>
  <si>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</si>
  <si>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</si>
  <si>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</si>
  <si>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</si>
  <si>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</si>
  <si>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</si>
  <si>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</si>
  <si>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</si>
  <si>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</si>
  <si>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</si>
  <si>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</si>
  <si>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</si>
  <si>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</si>
  <si>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</si>
  <si>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</si>
  <si>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</si>
  <si>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</si>
  <si>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</si>
  <si>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</si>
  <si>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</si>
  <si>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</si>
  <si>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</si>
  <si>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</si>
  <si>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</si>
  <si>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</si>
  <si>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</si>
  <si>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</si>
  <si>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</si>
  <si>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</si>
  <si>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</si>
  <si>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</si>
  <si>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</si>
  <si>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</si>
  <si>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</si>
  <si>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</si>
  <si>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</si>
  <si>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</si>
  <si>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</si>
  <si>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</si>
  <si>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</si>
  <si>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</si>
  <si>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</si>
  <si>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</si>
  <si>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</si>
  <si>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</si>
  <si>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</si>
  <si>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</si>
  <si>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</si>
  <si>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</si>
  <si>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</si>
  <si>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</si>
  <si>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</si>
  <si>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</si>
  <si>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</si>
  <si>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</si>
  <si>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</si>
  <si>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</si>
  <si>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</si>
  <si>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</si>
  <si>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</si>
  <si>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</si>
  <si>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</si>
  <si>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</si>
  <si>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</si>
  <si>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</si>
  <si>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</si>
  <si>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</si>
  <si>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</si>
  <si>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</si>
  <si>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</si>
  <si>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</si>
  <si>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</si>
  <si>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</si>
  <si>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</si>
  <si>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</si>
  <si>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</si>
  <si>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</si>
  <si>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</si>
  <si>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</si>
  <si>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</si>
  <si>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</si>
  <si>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</si>
  <si>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</si>
  <si>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</si>
  <si>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</si>
  <si>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</si>
  <si>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</si>
  <si>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</si>
  <si>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</si>
  <si>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</si>
  <si>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</si>
  <si>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</si>
  <si>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</si>
  <si>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</si>
  <si>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</si>
  <si>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</si>
  <si>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</si>
  <si>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</si>
  <si>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</si>
  <si>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</si>
  <si>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</si>
  <si>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</si>
  <si>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</si>
  <si>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</si>
  <si>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</si>
  <si>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</si>
  <si>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</si>
  <si>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</si>
  <si>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</si>
  <si>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</si>
  <si>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</si>
  <si>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</si>
  <si>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</si>
  <si>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</si>
  <si>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</si>
  <si>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</si>
  <si>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</si>
  <si>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</si>
  <si>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</si>
  <si>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</si>
  <si>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</si>
  <si>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</si>
  <si>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</si>
  <si>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</si>
  <si>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</si>
  <si>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</si>
  <si>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</si>
  <si>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</si>
  <si>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</si>
  <si>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</si>
  <si>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</si>
  <si>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</si>
  <si>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</si>
  <si>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</si>
  <si>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</si>
  <si>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</si>
  <si>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</si>
  <si>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</si>
  <si>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</si>
  <si>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</si>
  <si>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</si>
  <si>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</si>
  <si>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</si>
  <si>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</si>
  <si>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</si>
  <si>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</si>
  <si>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</si>
  <si>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</si>
  <si>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</si>
  <si>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</si>
  <si>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</si>
  <si>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</si>
  <si>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</si>
  <si>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</si>
  <si>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</si>
  <si>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</si>
  <si>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</si>
  <si>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</si>
  <si>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</si>
  <si>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</si>
  <si>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</si>
  <si>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</si>
  <si>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</si>
  <si>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</si>
  <si>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</si>
  <si>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</si>
  <si>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</si>
  <si>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</si>
  <si>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</si>
  <si>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</si>
  <si>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</si>
  <si>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</si>
  <si>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</si>
  <si>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</si>
  <si>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</si>
  <si>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</si>
  <si>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</si>
  <si>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</si>
  <si>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</si>
  <si>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</si>
  <si>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</si>
  <si>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</si>
  <si>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</si>
  <si>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</si>
  <si>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</si>
  <si>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</si>
  <si>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</si>
  <si>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</si>
  <si>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</si>
  <si>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</si>
  <si>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</si>
  <si>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</si>
  <si>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</si>
  <si>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</si>
  <si>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</si>
  <si>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</si>
  <si>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</si>
  <si>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</si>
  <si>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</si>
  <si>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</si>
  <si>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</si>
  <si>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</si>
  <si>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</si>
  <si>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</si>
  <si>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</si>
  <si>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</si>
  <si>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</si>
  <si>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</si>
  <si>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</si>
  <si>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</si>
  <si>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</si>
  <si>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</si>
  <si>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</si>
  <si>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</si>
  <si>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</si>
  <si>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</si>
  <si>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</si>
  <si>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</si>
  <si>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</si>
  <si>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</si>
  <si>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</si>
  <si>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</si>
  <si>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</si>
  <si>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</si>
  <si>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</si>
  <si>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</si>
  <si>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</si>
  <si>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</si>
  <si>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</si>
  <si>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</si>
  <si>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</si>
  <si>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</si>
  <si>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</si>
  <si>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</si>
  <si>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</si>
  <si>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</si>
  <si>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</si>
  <si>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</si>
  <si>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</si>
  <si>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</si>
  <si>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</si>
  <si>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</si>
  <si>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</si>
  <si>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</si>
  <si>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</si>
  <si>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</si>
  <si>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</si>
  <si>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</si>
  <si>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</si>
  <si>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</si>
  <si>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</si>
  <si>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</si>
  <si>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</si>
  <si>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</si>
  <si>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</si>
  <si>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</si>
  <si>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</si>
  <si>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</si>
  <si>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</si>
  <si>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</si>
  <si>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</si>
  <si>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</si>
  <si>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</si>
  <si>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</si>
  <si>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</si>
  <si>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</si>
  <si>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</si>
  <si>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</si>
  <si>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</si>
  <si>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</si>
  <si>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</si>
  <si>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</si>
  <si>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</si>
  <si>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</si>
  <si>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</si>
  <si>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</si>
  <si>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</si>
  <si>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</si>
  <si>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</si>
  <si>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</si>
  <si>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</si>
  <si>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</si>
  <si>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</si>
  <si>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</si>
  <si>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</si>
  <si>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</si>
  <si>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</si>
  <si>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</si>
  <si>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</si>
  <si>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</si>
  <si>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</si>
  <si>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</si>
  <si>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</si>
  <si>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</si>
  <si>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</si>
  <si>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</si>
  <si>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</si>
  <si>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</si>
  <si>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</si>
  <si>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</si>
  <si>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</si>
  <si>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</si>
  <si>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</si>
  <si>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</si>
  <si>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</si>
  <si>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</si>
  <si>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</si>
  <si>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</si>
  <si>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</si>
  <si>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</si>
  <si>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</si>
  <si>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</si>
  <si>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</si>
  <si>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</si>
  <si>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</si>
  <si>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</si>
  <si>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</si>
  <si>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</si>
  <si>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</si>
  <si>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</si>
  <si>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</si>
  <si>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</si>
  <si>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</si>
  <si>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</si>
  <si>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</si>
  <si>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</si>
  <si>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</si>
  <si>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</si>
  <si>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</si>
  <si>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</si>
  <si>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</si>
  <si>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</si>
  <si>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</si>
  <si>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</si>
  <si>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</si>
  <si>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</si>
  <si>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</si>
  <si>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</si>
  <si>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</si>
  <si>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</si>
  <si>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</si>
  <si>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</si>
  <si>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</si>
  <si>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</si>
  <si>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</si>
  <si>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</si>
  <si>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</si>
  <si>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</si>
  <si>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</si>
  <si>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</si>
  <si>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</si>
  <si>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</si>
  <si>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</si>
  <si>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</si>
  <si>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</si>
  <si>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</si>
  <si>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</si>
  <si>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</si>
  <si>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</si>
  <si>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</si>
  <si>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</si>
  <si>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</si>
  <si>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</si>
  <si>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</si>
  <si>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</si>
  <si>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</si>
  <si>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</si>
  <si>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</si>
  <si>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</si>
  <si>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</si>
  <si>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</si>
  <si>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</si>
  <si>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</si>
  <si>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</si>
  <si>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</si>
  <si>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</si>
  <si>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</si>
  <si>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</si>
  <si>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</si>
  <si>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</si>
  <si>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</si>
  <si>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</si>
  <si>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</si>
  <si>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</si>
  <si>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</si>
  <si>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</si>
  <si>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</si>
  <si>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</si>
  <si>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</si>
  <si>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</si>
  <si>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</si>
  <si>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</si>
  <si>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</si>
  <si>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</si>
  <si>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</si>
  <si>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</si>
  <si>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</si>
  <si>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</si>
  <si>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</si>
  <si>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</si>
  <si>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</si>
  <si>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</si>
  <si>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</si>
  <si>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</si>
  <si>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</si>
  <si>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</si>
  <si>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</si>
  <si>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</si>
  <si>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</si>
  <si>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</si>
  <si>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</si>
  <si>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</si>
  <si>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</si>
  <si>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</si>
  <si>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</si>
  <si>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</si>
  <si>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</si>
  <si>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</si>
  <si>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</si>
  <si>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</si>
  <si>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</si>
  <si>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</si>
  <si>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</si>
  <si>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</si>
  <si>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</si>
  <si>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</si>
  <si>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</si>
  <si>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</si>
  <si>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</si>
  <si>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</si>
  <si>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</si>
  <si>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</si>
  <si>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</si>
  <si>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</si>
  <si>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</si>
  <si>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</si>
  <si>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</si>
  <si>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</si>
  <si>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</si>
  <si>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</si>
  <si>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</si>
  <si>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</si>
  <si>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</si>
  <si>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</si>
  <si>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</si>
  <si>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</si>
  <si>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</si>
  <si>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</si>
  <si>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</si>
  <si>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</si>
  <si>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</si>
  <si>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</si>
  <si>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</si>
  <si>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</si>
  <si>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</si>
  <si>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</si>
  <si>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</si>
  <si>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</si>
  <si>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</si>
  <si>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</si>
  <si>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</si>
  <si>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</si>
  <si>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</si>
  <si>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</si>
  <si>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</si>
  <si>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</si>
  <si>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</si>
  <si>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</si>
  <si>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</si>
  <si>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</si>
  <si>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</si>
  <si>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</si>
  <si>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</si>
  <si>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</si>
  <si>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</si>
  <si>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</si>
  <si>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</si>
  <si>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</si>
  <si>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</si>
  <si>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</si>
  <si>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</si>
  <si>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</si>
  <si>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</si>
  <si>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</si>
  <si>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</si>
  <si>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</si>
  <si>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</si>
  <si>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</si>
  <si>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</si>
  <si>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</si>
  <si>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</si>
  <si>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</si>
  <si>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</si>
  <si>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</si>
  <si>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</si>
  <si>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</si>
  <si>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</si>
  <si>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</si>
  <si>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</si>
  <si>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</si>
  <si>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</si>
  <si>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</si>
  <si>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</si>
  <si>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</si>
  <si>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</si>
  <si>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</si>
  <si>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</si>
  <si>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</si>
  <si>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</si>
  <si>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</si>
  <si>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</si>
  <si>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</si>
  <si>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</si>
  <si>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</si>
  <si>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</si>
  <si>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</si>
  <si>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</si>
  <si>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</si>
  <si>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</si>
  <si>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</si>
  <si>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</si>
  <si>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</si>
  <si>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</si>
  <si>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</si>
  <si>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</si>
  <si>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</si>
  <si>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</si>
  <si>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</si>
  <si>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</si>
  <si>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</si>
  <si>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</si>
  <si>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</si>
  <si>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</si>
  <si>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</si>
  <si>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</si>
  <si>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</si>
  <si>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</si>
  <si>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</si>
  <si>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</si>
  <si>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</si>
  <si>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</si>
  <si>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</si>
  <si>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</si>
  <si>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</si>
  <si>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</si>
  <si>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</si>
  <si>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</si>
  <si>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</si>
  <si>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</si>
  <si>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</si>
  <si>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</si>
  <si>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</si>
  <si>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</si>
  <si>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</si>
  <si>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</si>
  <si>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</si>
  <si>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</si>
  <si>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</si>
  <si>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</si>
  <si>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</si>
  <si>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</si>
  <si>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</si>
  <si>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</si>
  <si>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</si>
  <si>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</si>
  <si>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</si>
  <si>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</si>
  <si>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</si>
  <si>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</si>
  <si>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</si>
  <si>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</si>
  <si>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</si>
  <si>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</si>
  <si>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</si>
  <si>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</si>
  <si>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</si>
  <si>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</si>
  <si>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</si>
  <si>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</si>
  <si>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</si>
  <si>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</si>
  <si>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</si>
  <si>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</si>
  <si>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</si>
  <si>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</si>
  <si>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</si>
  <si>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</si>
  <si>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</si>
  <si>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</si>
  <si>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</si>
  <si>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</si>
  <si>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</si>
  <si>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</si>
  <si>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</si>
  <si>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</si>
  <si>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</si>
  <si>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</si>
  <si>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</si>
  <si>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</si>
  <si>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</si>
  <si>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</si>
  <si>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</si>
  <si>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</si>
  <si>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</si>
  <si>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</si>
  <si>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</si>
  <si>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</si>
  <si>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</si>
  <si>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</si>
  <si>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</si>
  <si>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</si>
  <si>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</si>
  <si>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</si>
  <si>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</si>
  <si>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</si>
  <si>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</si>
  <si>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</si>
  <si>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</si>
  <si>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</si>
  <si>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</si>
  <si>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</si>
  <si>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</si>
  <si>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</si>
  <si>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</si>
  <si>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</si>
  <si>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</si>
  <si>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</si>
  <si>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</si>
  <si>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</si>
  <si>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</si>
  <si>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</si>
  <si>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</si>
  <si>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</si>
  <si>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</si>
  <si>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</si>
  <si>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</si>
  <si>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</si>
  <si>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</si>
  <si>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</si>
  <si>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</si>
  <si>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</si>
  <si>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</si>
  <si>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</si>
  <si>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</si>
  <si>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</si>
  <si>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</si>
  <si>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</si>
  <si>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</si>
  <si>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</si>
  <si>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</si>
  <si>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</si>
  <si>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</si>
  <si>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</si>
  <si>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</si>
  <si>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</si>
  <si>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</si>
  <si>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</si>
  <si>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</si>
  <si>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</si>
  <si>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</si>
  <si>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</si>
  <si>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</si>
  <si>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</si>
  <si>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</si>
  <si>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</si>
  <si>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</si>
  <si>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</si>
  <si>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</si>
  <si>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</si>
  <si>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</si>
  <si>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</si>
  <si>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</si>
  <si>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</si>
  <si>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</si>
  <si>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</si>
  <si>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</si>
  <si>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</si>
  <si>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</si>
  <si>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</si>
  <si>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</si>
  <si>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</si>
  <si>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</si>
  <si>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</si>
  <si>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</si>
  <si>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</si>
  <si>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</si>
  <si>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</si>
  <si>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</si>
  <si>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</si>
  <si>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</si>
  <si>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</si>
  <si>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</si>
  <si>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</si>
  <si>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</si>
  <si>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</si>
  <si>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</si>
  <si>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</si>
  <si>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</si>
  <si>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</si>
  <si>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</si>
  <si>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</si>
  <si>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</si>
  <si>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</si>
  <si>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</si>
  <si>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</si>
  <si>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</si>
  <si>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</si>
  <si>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</si>
  <si>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</si>
  <si>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</si>
  <si>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</si>
  <si>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</si>
  <si>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</si>
  <si>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</si>
  <si>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</si>
  <si>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</si>
  <si>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</si>
  <si>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</si>
  <si>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</si>
  <si>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</si>
  <si>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</si>
  <si>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</si>
  <si>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</si>
  <si>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</si>
  <si>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</si>
  <si>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</si>
  <si>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</si>
  <si>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</si>
  <si>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</si>
  <si>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</si>
  <si>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</si>
  <si>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</si>
  <si>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</si>
  <si>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</si>
  <si>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</si>
  <si>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</si>
  <si>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</si>
  <si>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</si>
  <si>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</si>
  <si>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</si>
  <si>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</si>
  <si>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</si>
  <si>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</si>
  <si>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</si>
  <si>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</si>
  <si>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</si>
  <si>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</si>
  <si>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</si>
  <si>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</si>
  <si>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</si>
  <si>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</si>
  <si>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</si>
  <si>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</si>
  <si>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</si>
  <si>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</si>
  <si>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</si>
  <si>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</si>
  <si>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</si>
  <si>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</si>
  <si>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</si>
  <si>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</si>
  <si>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</si>
  <si>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</si>
  <si>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</si>
  <si>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</si>
  <si>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</si>
  <si>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</si>
  <si>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</si>
  <si>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</si>
  <si>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</si>
  <si>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</si>
  <si>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</si>
  <si>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</si>
  <si>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</si>
  <si>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</si>
  <si>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</si>
  <si>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</si>
  <si>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</si>
  <si>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</si>
  <si>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</si>
  <si>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</si>
  <si>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</si>
  <si>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</si>
  <si>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</si>
  <si>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</si>
  <si>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</si>
  <si>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</si>
  <si>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</si>
  <si>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</si>
  <si>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</si>
  <si>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</si>
  <si>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</si>
  <si>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</si>
  <si>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</si>
  <si>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</si>
  <si>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</si>
  <si>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</si>
  <si>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</si>
  <si>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</si>
  <si>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</si>
  <si>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</si>
  <si>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</si>
  <si>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</si>
  <si>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</si>
  <si>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</si>
  <si>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</si>
  <si>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</si>
  <si>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</si>
  <si>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</si>
  <si>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</si>
  <si>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</si>
  <si>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</si>
  <si>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</si>
  <si>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</si>
  <si>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</si>
  <si>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</si>
  <si>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</si>
  <si>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</si>
  <si>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</si>
  <si>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</si>
  <si>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</si>
  <si>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</si>
  <si>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</si>
  <si>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</si>
  <si>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</si>
  <si>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</si>
  <si>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</si>
  <si>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</si>
  <si>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</si>
  <si>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</si>
  <si>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</si>
  <si>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</si>
  <si>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</si>
  <si>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</si>
  <si>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</si>
  <si>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</si>
  <si>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</si>
  <si>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</si>
  <si>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</si>
  <si>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</si>
  <si>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</si>
  <si>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</si>
  <si>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</si>
  <si>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</si>
  <si>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</si>
  <si>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</si>
  <si>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</si>
  <si>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</si>
  <si>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</si>
  <si>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</si>
  <si>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</si>
  <si>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</si>
  <si>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</si>
  <si>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</si>
  <si>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</si>
  <si>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</si>
  <si>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</si>
  <si>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</si>
  <si>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</si>
  <si>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</si>
  <si>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</si>
  <si>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</si>
  <si>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</si>
  <si>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</si>
  <si>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</si>
  <si>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</si>
  <si>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</si>
  <si>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</si>
  <si>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</si>
  <si>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</si>
  <si>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</si>
  <si>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</si>
  <si>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</si>
  <si>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</si>
  <si>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</si>
  <si>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</si>
  <si>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</si>
  <si>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</si>
  <si>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</si>
  <si>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</si>
  <si>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</si>
  <si>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</si>
  <si>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</si>
  <si>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</si>
  <si>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</si>
  <si>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</si>
  <si>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</si>
  <si>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</si>
  <si>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</si>
  <si>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</si>
  <si>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</si>
  <si>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</si>
  <si>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</si>
  <si>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</si>
  <si>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</si>
  <si>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</si>
  <si>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</si>
  <si>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</si>
  <si>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</si>
  <si>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</si>
  <si>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</si>
  <si>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</si>
  <si>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</si>
  <si>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</si>
  <si>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</si>
  <si>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</si>
  <si>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</si>
  <si>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</si>
  <si>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</si>
  <si>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</si>
  <si>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</si>
  <si>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</si>
  <si>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</si>
  <si>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</si>
  <si>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</si>
  <si>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</si>
  <si>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</si>
  <si>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</si>
  <si>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</si>
  <si>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</si>
  <si>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</si>
  <si>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</si>
  <si>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</si>
  <si>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</si>
  <si>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</si>
  <si>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</si>
  <si>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</si>
  <si>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</si>
  <si>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</si>
  <si>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</si>
  <si>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</si>
  <si>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</si>
  <si>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</si>
  <si>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</si>
  <si>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</si>
  <si>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</si>
  <si>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</si>
  <si>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</si>
  <si>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</si>
  <si>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</si>
  <si>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</si>
  <si>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</si>
  <si>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</si>
  <si>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</si>
  <si>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</si>
  <si>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</si>
  <si>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</si>
  <si>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</si>
  <si>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</si>
  <si>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</si>
  <si>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</si>
  <si>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</si>
  <si>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</si>
  <si>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</si>
  <si>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</si>
  <si>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</si>
  <si>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</si>
  <si>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</si>
  <si>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</si>
  <si>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</si>
  <si>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</si>
  <si>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</si>
  <si>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</si>
  <si>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</si>
  <si>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</si>
  <si>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</si>
  <si>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</si>
  <si>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</si>
  <si>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</si>
  <si>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</si>
  <si>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</si>
  <si>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</si>
  <si>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</si>
  <si>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</si>
  <si>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</si>
  <si>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</si>
  <si>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</si>
  <si>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</si>
  <si>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</si>
  <si>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</si>
  <si>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</si>
  <si>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</si>
  <si>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</si>
  <si>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</si>
  <si>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</si>
  <si>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</si>
  <si>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</si>
  <si>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</si>
  <si>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</si>
  <si>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</si>
  <si>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</si>
  <si>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</si>
  <si>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</si>
  <si>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</si>
  <si>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</si>
  <si>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</si>
  <si>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</si>
  <si>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</si>
  <si>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</si>
  <si>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</si>
  <si>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</si>
  <si>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</si>
  <si>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</si>
  <si>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</si>
  <si>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</si>
  <si>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</si>
  <si>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</si>
  <si>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</si>
  <si>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</si>
  <si>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</si>
  <si>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</si>
  <si>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</si>
  <si>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</si>
  <si>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</si>
  <si>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</si>
  <si>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</si>
  <si>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</si>
  <si>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</si>
  <si>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</si>
  <si>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</si>
  <si>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</si>
  <si>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</si>
  <si>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</si>
  <si>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</si>
  <si>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</si>
  <si>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</si>
  <si>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</si>
  <si>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</si>
  <si>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</si>
  <si>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</si>
  <si>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</si>
  <si>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</si>
  <si>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</si>
  <si>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</si>
  <si>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</si>
  <si>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</si>
  <si>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</si>
  <si>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</si>
  <si>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</si>
  <si>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</si>
  <si>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</si>
  <si>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</si>
  <si>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</si>
  <si>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</si>
  <si>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</si>
  <si>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</si>
  <si>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</si>
  <si>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</si>
  <si>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</si>
  <si>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</si>
  <si>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</si>
  <si>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</si>
  <si>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</si>
  <si>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</si>
  <si>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</si>
  <si>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</si>
  <si>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</si>
  <si>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</si>
  <si>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</si>
  <si>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</si>
  <si>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</si>
  <si>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</si>
  <si>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</si>
  <si>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</si>
  <si>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</si>
  <si>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</si>
  <si>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</si>
  <si>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</si>
  <si>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</si>
  <si>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</si>
  <si>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</si>
  <si>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</si>
  <si>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</si>
  <si>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</si>
  <si>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</si>
  <si>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</si>
  <si>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</si>
  <si>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</si>
  <si>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</si>
  <si>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</si>
  <si>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</si>
  <si>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</si>
  <si>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</si>
  <si>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</si>
  <si>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</si>
  <si>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</si>
  <si>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</si>
  <si>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</si>
  <si>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</si>
  <si>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</si>
  <si>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</si>
  <si>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</si>
  <si>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</si>
  <si>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</si>
  <si>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</si>
  <si>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</si>
  <si>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</si>
  <si>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</si>
  <si>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</si>
  <si>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</si>
  <si>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</si>
  <si>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</si>
  <si>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</si>
  <si>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</si>
  <si>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</si>
  <si>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</si>
  <si>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</si>
  <si>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</si>
  <si>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</si>
  <si>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</si>
  <si>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</si>
  <si>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</si>
  <si>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</si>
  <si>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</si>
  <si>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</si>
  <si>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</si>
  <si>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</si>
  <si>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</si>
  <si>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</si>
  <si>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</si>
  <si>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</si>
  <si>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</si>
  <si>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</si>
  <si>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</si>
  <si>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</si>
  <si>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</si>
  <si>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</si>
  <si>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</si>
  <si>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</si>
  <si>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</si>
  <si>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</si>
  <si>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</si>
  <si>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</si>
  <si>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</si>
  <si>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</si>
  <si>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</si>
  <si>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</si>
  <si>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</si>
  <si>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</si>
  <si>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</si>
  <si>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</si>
  <si>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</si>
  <si>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</si>
  <si>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</si>
  <si>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</si>
  <si>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</si>
  <si>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</si>
  <si>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</si>
  <si>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</si>
  <si>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</si>
  <si>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</si>
  <si>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</si>
  <si>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</si>
  <si>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</si>
  <si>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</si>
  <si>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</si>
  <si>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</si>
  <si>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</si>
  <si>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</si>
  <si>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</si>
  <si>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</si>
  <si>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</si>
  <si>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</si>
  <si>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</si>
  <si>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</si>
  <si>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</si>
  <si>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</si>
  <si>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</si>
  <si>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</si>
  <si>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</si>
  <si>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</si>
  <si>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</si>
  <si>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</si>
  <si>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</si>
  <si>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</si>
  <si>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</si>
  <si>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</si>
  <si>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</si>
  <si>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</si>
  <si>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</si>
  <si>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</si>
  <si>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</si>
  <si>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</si>
  <si>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</si>
  <si>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</si>
  <si>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</si>
  <si>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</si>
  <si>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</si>
  <si>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</si>
  <si>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</si>
  <si>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</si>
  <si>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</si>
  <si>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</si>
  <si>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</si>
  <si>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</si>
  <si>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</si>
  <si>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</si>
  <si>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</si>
  <si>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</si>
  <si>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</si>
  <si>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</si>
  <si>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</si>
  <si>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</si>
  <si>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</si>
  <si>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</si>
  <si>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</si>
  <si>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</si>
  <si>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</si>
  <si>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</si>
  <si>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</si>
  <si>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</si>
  <si>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</si>
  <si>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</si>
  <si>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</si>
  <si>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</si>
  <si>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</si>
  <si>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</si>
  <si>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</si>
  <si>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</si>
  <si>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</si>
  <si>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</si>
  <si>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</si>
  <si>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</si>
  <si>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</si>
  <si>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</si>
  <si>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</si>
  <si>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</si>
  <si>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</si>
  <si>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</si>
  <si>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</si>
  <si>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</si>
  <si>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</si>
  <si>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</si>
  <si>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</si>
  <si>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</si>
  <si>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</si>
  <si>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</si>
  <si>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</si>
  <si>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</si>
  <si>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</si>
  <si>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</si>
  <si>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</si>
  <si>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</si>
  <si>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</si>
  <si>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</si>
  <si>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</si>
  <si>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</si>
  <si>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</si>
  <si>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</si>
  <si>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</si>
  <si>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</si>
  <si>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</si>
  <si>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</si>
  <si>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</si>
  <si>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</si>
  <si>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</si>
  <si>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</si>
  <si>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</si>
  <si>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</si>
  <si>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</si>
  <si>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</si>
  <si>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</si>
  <si>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</si>
  <si>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</si>
  <si>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</si>
  <si>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</si>
  <si>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</si>
  <si>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</si>
  <si>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</si>
  <si>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</si>
  <si>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</si>
  <si>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</si>
  <si>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</si>
  <si>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</si>
  <si>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</si>
  <si>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</si>
  <si>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</si>
  <si>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</si>
  <si>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</si>
  <si>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</si>
  <si>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</si>
  <si>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</si>
  <si>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</si>
  <si>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</si>
  <si>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</si>
  <si>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</si>
  <si>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</si>
  <si>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</si>
  <si>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</si>
  <si>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</si>
  <si>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</si>
  <si>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</si>
  <si>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</si>
  <si>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</si>
  <si>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</si>
  <si>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</si>
  <si>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</si>
  <si>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</si>
  <si>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</si>
  <si>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</si>
  <si>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</si>
  <si>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</si>
  <si>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</si>
  <si>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</si>
  <si>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</si>
  <si>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</si>
  <si>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</si>
  <si>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</si>
  <si>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</si>
  <si>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</si>
  <si>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</si>
  <si>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</si>
  <si>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</si>
  <si>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</si>
  <si>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</si>
  <si>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</si>
  <si>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</si>
  <si>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</si>
  <si>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</si>
  <si>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</si>
  <si>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</si>
  <si>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</si>
  <si>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</si>
  <si>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</si>
  <si>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</si>
  <si>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</si>
  <si>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</si>
  <si>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</si>
  <si>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</si>
  <si>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</si>
  <si>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</si>
  <si>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</si>
  <si>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</si>
  <si>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</si>
  <si>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</si>
  <si>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</si>
  <si>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</si>
  <si>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</si>
  <si>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</si>
  <si>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</si>
  <si>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</si>
  <si>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</si>
  <si>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</si>
  <si>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</si>
  <si>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</si>
  <si>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</si>
  <si>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</si>
  <si>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</si>
  <si>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</si>
  <si>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</si>
  <si>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</si>
  <si>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</si>
  <si>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</si>
  <si>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</si>
  <si>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</si>
  <si>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</si>
  <si>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</si>
  <si>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</si>
  <si>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</si>
  <si>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</si>
  <si>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</si>
  <si>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</si>
  <si>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</si>
  <si>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</si>
  <si>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</si>
  <si>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</si>
  <si>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</si>
  <si>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</si>
  <si>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</si>
  <si>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</si>
  <si>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</si>
  <si>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</si>
  <si>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</si>
  <si>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</si>
  <si>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</si>
  <si>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</si>
  <si>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</si>
  <si>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</si>
  <si>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</si>
  <si>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</si>
  <si>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</si>
  <si>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</si>
  <si>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</si>
  <si>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</si>
  <si>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</si>
  <si>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</si>
  <si>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</si>
  <si>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</si>
  <si>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</si>
  <si>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</si>
  <si>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</si>
  <si>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</si>
  <si>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</si>
  <si>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</si>
  <si>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</si>
  <si>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</si>
  <si>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</si>
  <si>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</si>
  <si>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</si>
  <si>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</si>
  <si>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</si>
  <si>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</si>
  <si>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</si>
  <si>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</si>
  <si>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</si>
  <si>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</si>
  <si>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</si>
  <si>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</si>
  <si>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</si>
  <si>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</si>
  <si>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</si>
  <si>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</si>
  <si>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</si>
  <si>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</si>
  <si>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</si>
  <si>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</si>
  <si>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</si>
  <si>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</si>
  <si>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</si>
  <si>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</si>
  <si>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</si>
  <si>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</si>
  <si>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</si>
  <si>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</si>
  <si>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</si>
  <si>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</si>
  <si>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</si>
  <si>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</si>
  <si>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</si>
  <si>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</si>
  <si>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</si>
  <si>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</si>
  <si>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</si>
  <si>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</si>
  <si>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</si>
  <si>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</si>
  <si>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</si>
  <si>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</si>
  <si>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</si>
  <si>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</si>
  <si>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</si>
  <si>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</si>
  <si>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</si>
  <si>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</si>
  <si>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</si>
  <si>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</si>
  <si>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</si>
  <si>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</si>
  <si>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</si>
  <si>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</si>
  <si>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</si>
  <si>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</si>
  <si>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</si>
  <si>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</si>
  <si>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</si>
  <si>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</si>
  <si>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</si>
  <si>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</si>
  <si>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</si>
  <si>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</si>
  <si>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</si>
  <si>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</si>
  <si>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</si>
  <si>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</si>
  <si>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</si>
  <si>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</si>
  <si>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</si>
  <si>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</si>
  <si>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</si>
  <si>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</si>
  <si>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</si>
  <si>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</si>
  <si>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</si>
  <si>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</si>
  <si>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</si>
  <si>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</si>
  <si>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</si>
  <si>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</si>
  <si>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</si>
  <si>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</si>
  <si>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</si>
  <si>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</si>
  <si>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</si>
  <si>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</si>
  <si>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</si>
  <si>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</si>
  <si>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</si>
  <si>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</si>
  <si>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</si>
  <si>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</si>
  <si>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</si>
  <si>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</si>
  <si>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</si>
  <si>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</si>
  <si>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</si>
  <si>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</si>
  <si>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</si>
  <si>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</si>
  <si>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</si>
  <si>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</si>
  <si>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</si>
  <si>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</si>
  <si>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</si>
  <si>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</si>
  <si>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</si>
  <si>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</si>
  <si>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</si>
  <si>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</si>
  <si>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</si>
  <si>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</si>
  <si>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</si>
  <si>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</si>
  <si>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</si>
  <si>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</si>
  <si>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</si>
  <si>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</si>
  <si>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</si>
  <si>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</si>
  <si>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</si>
  <si>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</si>
  <si>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</si>
  <si>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</si>
  <si>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</si>
  <si>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</si>
  <si>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</si>
  <si>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</si>
  <si>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</si>
  <si>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</si>
  <si>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</si>
  <si>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</si>
  <si>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</si>
  <si>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</si>
  <si>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</si>
  <si>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</si>
  <si>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</si>
  <si>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</si>
  <si>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</si>
  <si>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</si>
  <si>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</si>
  <si>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</si>
  <si>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</si>
  <si>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</si>
  <si>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</si>
  <si>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</si>
  <si>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</si>
  <si>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</si>
  <si>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</si>
  <si>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</si>
  <si>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</si>
  <si>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</si>
  <si>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</si>
  <si>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</si>
  <si>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</si>
  <si>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</si>
  <si>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</si>
  <si>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</si>
  <si>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</si>
  <si>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</si>
  <si>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</si>
  <si>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</si>
  <si>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</si>
  <si>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</si>
  <si>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</si>
  <si>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</si>
  <si>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</si>
  <si>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</si>
  <si>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</si>
  <si>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</si>
  <si>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</si>
  <si>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</si>
  <si>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</si>
  <si>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</si>
  <si>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</si>
  <si>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</si>
  <si>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</si>
  <si>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</si>
  <si>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</si>
  <si>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</si>
  <si>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</si>
  <si>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</si>
  <si>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</si>
  <si>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</si>
  <si>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</si>
  <si>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</si>
  <si>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</si>
  <si>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</si>
  <si>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</si>
  <si>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</si>
  <si>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</si>
  <si>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</si>
  <si>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</si>
  <si>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</si>
  <si>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</si>
  <si>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</si>
  <si>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</si>
  <si>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</si>
  <si>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</si>
  <si>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</si>
  <si>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</si>
  <si>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</si>
  <si>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</si>
  <si>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</si>
  <si>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</si>
  <si>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</si>
  <si>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</si>
  <si>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</si>
  <si>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</si>
  <si>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</si>
  <si>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</si>
  <si>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</si>
  <si>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</si>
  <si>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</si>
  <si>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</si>
  <si>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</si>
  <si>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</si>
  <si>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</si>
  <si>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</si>
  <si>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</si>
  <si>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</si>
  <si>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</si>
  <si>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</si>
  <si>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</si>
  <si>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</si>
  <si>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</si>
  <si>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</si>
  <si>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</si>
  <si>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</si>
  <si>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</si>
  <si>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</si>
  <si>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</si>
  <si>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</si>
  <si>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</si>
  <si>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</si>
  <si>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</si>
  <si>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</si>
  <si>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</si>
  <si>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</si>
  <si>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</si>
  <si>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</si>
  <si>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</si>
  <si>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</si>
  <si>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</si>
  <si>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</si>
  <si>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</si>
  <si>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</si>
  <si>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</si>
  <si>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</si>
  <si>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</si>
  <si>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</si>
  <si>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</si>
  <si>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</si>
  <si>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</si>
  <si>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</si>
  <si>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</si>
  <si>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</si>
  <si>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</si>
  <si>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</si>
  <si>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</si>
  <si>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</si>
  <si>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</si>
  <si>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</si>
  <si>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</si>
  <si>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</si>
  <si>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</si>
  <si>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</si>
  <si>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</si>
  <si>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</si>
  <si>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</si>
  <si>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</si>
  <si>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</si>
  <si>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</si>
  <si>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</si>
  <si>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</si>
  <si>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</si>
  <si>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</si>
  <si>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</si>
  <si>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</si>
  <si>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</si>
  <si>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</si>
  <si>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</si>
  <si>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</si>
  <si>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</si>
  <si>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</si>
  <si>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</si>
  <si>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</si>
  <si>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</si>
  <si>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</si>
  <si>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</si>
  <si>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</si>
  <si>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</si>
  <si>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</si>
  <si>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</si>
  <si>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</si>
  <si>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</si>
  <si>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</si>
  <si>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</si>
  <si>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</si>
  <si>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</si>
  <si>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</si>
  <si>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</si>
  <si>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</si>
  <si>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</si>
  <si>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</si>
  <si>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</si>
  <si>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</si>
  <si>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</si>
  <si>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</si>
  <si>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</si>
  <si>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</si>
  <si>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</si>
  <si>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</si>
  <si>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</si>
  <si>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</si>
  <si>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</si>
  <si>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</si>
  <si>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</si>
  <si>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</si>
  <si>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</si>
  <si>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</si>
  <si>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</si>
  <si>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</si>
  <si>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</si>
  <si>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</si>
  <si>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</si>
  <si>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</si>
  <si>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</si>
  <si>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</si>
  <si>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</si>
  <si>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</si>
  <si>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</si>
  <si>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</si>
  <si>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</si>
  <si>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</si>
  <si>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</si>
  <si>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</si>
  <si>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</si>
  <si>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</si>
  <si>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</si>
  <si>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</si>
  <si>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</si>
  <si>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</si>
  <si>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</si>
  <si>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</si>
  <si>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</si>
  <si>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</si>
  <si>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</si>
  <si>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</si>
  <si>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</si>
  <si>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</si>
  <si>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</si>
  <si>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</si>
  <si>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</si>
  <si>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</si>
  <si>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</si>
  <si>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</si>
  <si>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</si>
  <si>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</si>
  <si>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</si>
  <si>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</si>
  <si>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</si>
  <si>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</si>
  <si>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</si>
  <si>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</si>
  <si>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</si>
  <si>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</si>
  <si>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</si>
  <si>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</si>
  <si>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</si>
  <si>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</si>
  <si>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</si>
  <si>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</si>
  <si>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</si>
  <si>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</si>
  <si>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</si>
  <si>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</si>
  <si>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</si>
  <si>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</si>
  <si>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</si>
  <si>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</si>
  <si>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</si>
  <si>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</si>
  <si>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</si>
  <si>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</si>
  <si>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</si>
  <si>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</si>
  <si>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</si>
  <si>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</si>
  <si>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</si>
  <si>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</si>
  <si>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</si>
  <si>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</si>
  <si>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</si>
  <si>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</si>
  <si>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</si>
  <si>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</si>
  <si>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</si>
  <si>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</si>
  <si>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</si>
  <si>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</si>
  <si>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</si>
  <si>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</si>
  <si>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</si>
  <si>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</si>
  <si>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</si>
  <si>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</si>
  <si>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</si>
  <si>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</si>
  <si>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</si>
  <si>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</si>
  <si>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</si>
  <si>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</si>
  <si>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</si>
  <si>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</si>
  <si>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</si>
  <si>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</si>
  <si>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</si>
  <si>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</si>
  <si>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</si>
  <si>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</si>
  <si>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</si>
  <si>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</si>
  <si>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</si>
  <si>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</si>
  <si>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</si>
  <si>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</si>
  <si>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</si>
  <si>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</si>
  <si>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</si>
  <si>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</si>
  <si>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</si>
  <si>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</si>
  <si>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</si>
  <si>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</si>
  <si>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</si>
  <si>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</si>
  <si>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</si>
  <si>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</si>
  <si>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</si>
  <si>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</si>
  <si>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</si>
  <si>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</si>
  <si>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</si>
  <si>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</si>
  <si>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</si>
  <si>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</si>
  <si>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</si>
  <si>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</si>
  <si>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</si>
  <si>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</si>
  <si>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</si>
  <si>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</si>
  <si>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</si>
  <si>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</si>
  <si>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</si>
  <si>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</si>
  <si>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</si>
  <si>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</si>
  <si>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</si>
  <si>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</si>
  <si>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</si>
  <si>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</si>
  <si>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</si>
  <si>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</si>
  <si>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</si>
  <si>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</si>
  <si>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</si>
  <si>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</si>
  <si>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</si>
  <si>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</si>
  <si>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</si>
  <si>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</si>
  <si>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</si>
  <si>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</si>
  <si>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</si>
  <si>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</si>
  <si>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</si>
  <si>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</si>
  <si>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</si>
  <si>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</si>
  <si>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</si>
  <si>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</si>
  <si>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</si>
  <si>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</si>
  <si>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</si>
  <si>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</si>
  <si>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</si>
  <si>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</si>
  <si>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</si>
  <si>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</si>
  <si>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</si>
  <si>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</si>
  <si>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</si>
  <si>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</si>
  <si>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</si>
  <si>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</si>
  <si>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</si>
  <si>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</si>
  <si>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</si>
  <si>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</si>
  <si>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</si>
  <si>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</si>
  <si>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</si>
  <si>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</si>
  <si>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</si>
  <si>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</si>
  <si>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</si>
  <si>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</si>
  <si>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</si>
  <si>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</si>
  <si>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</si>
  <si>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</si>
  <si>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</si>
  <si>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</si>
  <si>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</si>
  <si>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</si>
  <si>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</si>
  <si>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</si>
  <si>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</si>
  <si>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</si>
  <si>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</si>
  <si>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</si>
  <si>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</si>
  <si>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</si>
  <si>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</si>
  <si>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</si>
  <si>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</si>
  <si>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</si>
  <si>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</si>
  <si>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</si>
  <si>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</si>
  <si>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</si>
  <si>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</si>
  <si>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</si>
  <si>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</si>
  <si>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</si>
  <si>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</si>
  <si>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</si>
  <si>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</si>
  <si>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</si>
  <si>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</si>
  <si>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</si>
  <si>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</si>
  <si>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</si>
  <si>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</si>
  <si>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</si>
  <si>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</si>
  <si>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</si>
  <si>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</si>
  <si>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</si>
  <si>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</si>
  <si>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</si>
  <si>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</si>
  <si>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</si>
  <si>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</si>
  <si>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</si>
  <si>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</si>
  <si>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</si>
  <si>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</si>
  <si>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</si>
  <si>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</si>
  <si>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</si>
  <si>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</si>
  <si>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</si>
  <si>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</si>
  <si>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</si>
  <si>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</si>
  <si>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</si>
  <si>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</si>
  <si>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</si>
  <si>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</si>
  <si>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</si>
  <si>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</si>
  <si>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</si>
  <si>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</si>
  <si>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</si>
  <si>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</si>
  <si>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</si>
  <si>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</si>
  <si>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</si>
  <si>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</si>
  <si>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</si>
  <si>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</si>
  <si>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</si>
  <si>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</si>
  <si>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</si>
  <si>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</si>
  <si>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</si>
  <si>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</si>
  <si>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</si>
  <si>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</si>
  <si>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</si>
  <si>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</si>
  <si>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</si>
  <si>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</si>
  <si>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</si>
  <si>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</si>
  <si>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</si>
  <si>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</si>
  <si>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</si>
  <si>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</si>
  <si>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</si>
  <si>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</si>
  <si>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</si>
  <si>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</si>
  <si>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</si>
  <si>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</si>
  <si>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</si>
  <si>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</si>
  <si>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</si>
  <si>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</si>
  <si>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</si>
  <si>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</si>
  <si>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</si>
  <si>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</si>
  <si>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</si>
  <si>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</si>
  <si>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</si>
  <si>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</si>
  <si>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</si>
  <si>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</si>
  <si>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</si>
  <si>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</si>
  <si>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</si>
  <si>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</si>
  <si>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</si>
  <si>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</si>
  <si>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</si>
  <si>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</si>
  <si>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</si>
  <si>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</si>
  <si>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</si>
  <si>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</si>
  <si>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</si>
  <si>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</si>
  <si>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</si>
  <si>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</si>
  <si>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</si>
  <si>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</si>
  <si>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</si>
  <si>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</si>
  <si>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</si>
  <si>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</si>
  <si>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</si>
  <si>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</si>
  <si>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</si>
  <si>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</si>
  <si>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</si>
  <si>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</si>
  <si>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</si>
  <si>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</si>
  <si>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</si>
  <si>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</si>
  <si>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</si>
  <si>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</si>
  <si>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</si>
  <si>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</si>
  <si>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</si>
  <si>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</si>
  <si>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</si>
  <si>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</si>
  <si>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</si>
  <si>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</si>
  <si>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</si>
  <si>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</si>
  <si>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</si>
  <si>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</si>
  <si>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</si>
  <si>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</si>
  <si>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</si>
  <si>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</si>
  <si>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</si>
  <si>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</si>
  <si>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</si>
  <si>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</si>
  <si>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</si>
  <si>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</si>
  <si>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</si>
  <si>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</si>
  <si>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</si>
  <si>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</si>
  <si>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</si>
  <si>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</si>
  <si>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</si>
  <si>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</si>
  <si>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</si>
  <si>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</si>
  <si>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</si>
  <si>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</si>
  <si>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</si>
  <si>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</si>
  <si>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</si>
  <si>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</si>
  <si>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</si>
  <si>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</si>
  <si>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</si>
  <si>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</si>
  <si>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</si>
  <si>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</si>
  <si>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</si>
  <si>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</si>
  <si>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</si>
  <si>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</si>
  <si>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</si>
  <si>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</si>
  <si>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</si>
  <si>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</si>
  <si>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</si>
  <si>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</si>
  <si>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</si>
  <si>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</si>
  <si>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</si>
  <si>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</si>
  <si>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</si>
  <si>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</si>
  <si>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</si>
  <si>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</si>
  <si>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</si>
  <si>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</si>
  <si>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</si>
  <si>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</si>
  <si>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</si>
  <si>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</si>
  <si>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</si>
  <si>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</si>
  <si>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</si>
  <si>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</si>
  <si>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</si>
  <si>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</si>
  <si>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</si>
  <si>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</si>
  <si>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</si>
  <si>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</si>
  <si>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</si>
  <si>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</si>
  <si>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</si>
  <si>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</si>
  <si>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</si>
  <si>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</si>
  <si>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</si>
  <si>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</si>
  <si>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</si>
  <si>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</si>
  <si>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</si>
  <si>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</si>
  <si>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</si>
  <si>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</si>
  <si>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</si>
  <si>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</si>
  <si>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</si>
  <si>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</si>
  <si>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</si>
  <si>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</si>
  <si>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</si>
  <si>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</si>
  <si>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</si>
  <si>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</si>
  <si>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</si>
  <si>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</si>
  <si>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</si>
  <si>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</si>
  <si>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</si>
  <si>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</si>
  <si>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</si>
  <si>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</si>
  <si>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</si>
  <si>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</si>
  <si>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</si>
  <si>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</si>
  <si>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</si>
  <si>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</si>
  <si>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</si>
  <si>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</si>
  <si>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</si>
  <si>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</si>
  <si>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</si>
  <si>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</si>
  <si>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</si>
  <si>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</si>
  <si>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</si>
  <si>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</si>
  <si>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</si>
  <si>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</si>
  <si>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</si>
  <si>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</si>
  <si>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</si>
  <si>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</si>
  <si>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</si>
  <si>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</si>
  <si>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</si>
  <si>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</si>
  <si>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</si>
  <si>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</si>
  <si>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</si>
  <si>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</si>
  <si>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</si>
  <si>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</si>
  <si>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</si>
  <si>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</si>
  <si>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</si>
  <si>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</si>
  <si>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</si>
  <si>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</si>
  <si>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</si>
  <si>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</si>
  <si>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</si>
  <si>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</si>
  <si>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</si>
  <si>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</si>
  <si>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</si>
  <si>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</si>
  <si>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</si>
  <si>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</si>
  <si>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</si>
  <si>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</si>
  <si>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</si>
  <si>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</si>
  <si>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</si>
  <si>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</si>
  <si>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</si>
  <si>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</si>
  <si>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</si>
  <si>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</si>
  <si>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</si>
  <si>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</si>
  <si>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</si>
  <si>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</si>
  <si>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</si>
  <si>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</si>
  <si>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</si>
  <si>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</si>
  <si>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</si>
  <si>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</si>
  <si>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</si>
  <si>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</si>
  <si>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</si>
  <si>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</si>
  <si>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</si>
  <si>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</si>
  <si>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</si>
  <si>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</si>
  <si>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</si>
  <si>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</si>
  <si>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</si>
  <si>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</si>
  <si>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</si>
  <si>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</si>
  <si>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</si>
  <si>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</si>
  <si>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</si>
  <si>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</si>
  <si>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</si>
  <si>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</si>
  <si>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</si>
  <si>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</si>
  <si>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</si>
  <si>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</si>
  <si>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</si>
  <si>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</si>
  <si>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</si>
  <si>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</si>
  <si>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</si>
  <si>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</si>
  <si>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</si>
  <si>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</si>
  <si>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</si>
  <si>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</si>
  <si>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</si>
  <si>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</si>
  <si>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</si>
  <si>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</si>
  <si>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</si>
  <si>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</si>
  <si>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</si>
  <si>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</si>
  <si>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</si>
  <si>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</si>
  <si>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</si>
  <si>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</si>
  <si>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</si>
  <si>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</si>
  <si>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</si>
  <si>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</si>
  <si>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</si>
  <si>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</si>
  <si>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</si>
  <si>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</si>
  <si>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</si>
  <si>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</si>
  <si>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</si>
  <si>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</si>
  <si>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</si>
  <si>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</si>
  <si>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</si>
  <si>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</si>
  <si>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</si>
  <si>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</si>
  <si>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</si>
  <si>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</si>
  <si>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</si>
  <si>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</si>
  <si>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</si>
  <si>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</si>
  <si>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</si>
  <si>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</si>
  <si>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</si>
  <si>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</si>
  <si>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</si>
  <si>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</si>
  <si>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</si>
  <si>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</si>
  <si>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</si>
  <si>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</si>
  <si>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</si>
  <si>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</si>
  <si>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</si>
  <si>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</si>
  <si>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</si>
  <si>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</si>
  <si>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</si>
  <si>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</si>
  <si>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</si>
  <si>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</si>
  <si>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</si>
  <si>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</si>
  <si>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</si>
  <si>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</si>
  <si>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</si>
  <si>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</si>
  <si>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</si>
  <si>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</si>
  <si>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</si>
  <si>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</si>
  <si>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</si>
  <si>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</si>
  <si>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</si>
  <si>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</si>
  <si>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</si>
  <si>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</si>
  <si>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</si>
  <si>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</si>
  <si>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</si>
  <si>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</si>
  <si>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</si>
  <si>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</si>
  <si>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</si>
  <si>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</si>
  <si>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</si>
  <si>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</si>
  <si>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</si>
  <si>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</si>
  <si>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</si>
  <si>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</si>
  <si>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</si>
  <si>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</si>
  <si>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</si>
  <si>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</si>
  <si>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</si>
  <si>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</si>
  <si>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</si>
  <si>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</si>
  <si>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</si>
  <si>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</si>
  <si>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</si>
  <si>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</si>
  <si>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</si>
  <si>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</si>
  <si>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</si>
  <si>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</si>
  <si>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</si>
  <si>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</si>
  <si>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</si>
  <si>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</si>
  <si>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</si>
  <si>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</si>
  <si>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</si>
  <si>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</si>
  <si>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</si>
  <si>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</si>
  <si>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</si>
  <si>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</si>
  <si>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</si>
  <si>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</si>
  <si>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</si>
  <si>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</si>
  <si>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</si>
  <si>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</si>
  <si>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</si>
  <si>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</si>
  <si>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</si>
  <si>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</si>
  <si>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</si>
  <si>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</si>
  <si>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</si>
  <si>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</si>
  <si>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</si>
  <si>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</si>
  <si>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</si>
  <si>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</si>
  <si>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</si>
  <si>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</si>
  <si>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</si>
  <si>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</si>
  <si>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</si>
  <si>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</si>
  <si>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</si>
  <si>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</si>
  <si>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</si>
  <si>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</si>
  <si>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</si>
  <si>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</si>
  <si>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</si>
  <si>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</si>
  <si>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</si>
  <si>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</si>
  <si>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</si>
  <si>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</si>
  <si>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</si>
  <si>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</si>
  <si>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</si>
  <si>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</si>
  <si>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</si>
  <si>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</si>
  <si>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</si>
  <si>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</si>
  <si>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</si>
  <si>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</si>
  <si>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</si>
  <si>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</si>
  <si>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</si>
  <si>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</si>
  <si>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</si>
  <si>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</si>
  <si>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</si>
  <si>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</si>
  <si>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</si>
  <si>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</si>
  <si>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</si>
  <si>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</si>
  <si>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</si>
  <si>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</si>
  <si>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</si>
  <si>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</si>
  <si>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</si>
  <si>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</si>
  <si>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</si>
  <si>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</si>
  <si>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</si>
  <si>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</si>
  <si>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</si>
  <si>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</si>
  <si>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</si>
  <si>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</si>
  <si>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</si>
  <si>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</si>
  <si>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</si>
  <si>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</si>
  <si>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</si>
  <si>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</si>
  <si>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</si>
  <si>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</si>
  <si>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</si>
  <si>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</si>
  <si>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</si>
  <si>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</si>
  <si>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</si>
  <si>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</si>
  <si>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</si>
  <si>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</si>
  <si>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</si>
  <si>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</si>
  <si>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</si>
  <si>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</si>
  <si>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</si>
  <si>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</si>
  <si>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</si>
  <si>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</si>
  <si>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</si>
  <si>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</si>
  <si>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</si>
  <si>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</si>
  <si>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</si>
  <si>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</si>
  <si>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</si>
  <si>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</si>
  <si>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</si>
  <si>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</si>
  <si>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</si>
  <si>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</si>
  <si>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</si>
  <si>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</si>
  <si>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</si>
  <si>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</si>
  <si>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</si>
  <si>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</si>
  <si>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</si>
  <si>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</si>
  <si>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</si>
  <si>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</si>
  <si>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</si>
  <si>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</si>
  <si>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</si>
  <si>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</si>
  <si>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</si>
  <si>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</si>
  <si>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</si>
  <si>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</si>
  <si>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</si>
  <si>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</si>
  <si>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</si>
  <si>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</si>
  <si>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</si>
  <si>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</si>
  <si>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</si>
  <si>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</si>
  <si>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</si>
  <si>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</si>
  <si>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</si>
  <si>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</si>
  <si>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</si>
  <si>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</si>
  <si>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</si>
  <si>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</si>
  <si>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</si>
  <si>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</si>
  <si>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</si>
  <si>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</si>
  <si>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</si>
  <si>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</si>
  <si>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</si>
  <si>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</si>
  <si>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</si>
  <si>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</si>
  <si>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</si>
  <si>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</si>
  <si>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</si>
  <si>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</si>
  <si>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</si>
  <si>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</si>
  <si>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</si>
  <si>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</si>
  <si>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</si>
  <si>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</si>
  <si>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</si>
  <si>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</si>
  <si>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</si>
  <si>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</si>
  <si>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</si>
  <si>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</si>
  <si>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</si>
  <si>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</si>
  <si>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</si>
  <si>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</si>
  <si>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</si>
  <si>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</si>
  <si>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</si>
  <si>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</si>
  <si>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</si>
  <si>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</si>
  <si>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</si>
  <si>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</si>
  <si>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</si>
  <si>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</si>
  <si>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</si>
  <si>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</si>
  <si>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</si>
  <si>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</si>
  <si>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</si>
  <si>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</si>
  <si>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</si>
  <si>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</si>
  <si>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</si>
  <si>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</si>
  <si>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</si>
  <si>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</si>
  <si>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</si>
  <si>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</si>
  <si>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</si>
  <si>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</si>
  <si>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</si>
  <si>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</si>
  <si>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</si>
  <si>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</si>
  <si>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</si>
  <si>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</si>
  <si>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</si>
  <si>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</si>
  <si>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</si>
  <si>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</si>
  <si>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</si>
  <si>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</si>
  <si>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</si>
  <si>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</si>
  <si>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</si>
  <si>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</si>
  <si>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</si>
  <si>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</si>
  <si>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</si>
  <si>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</si>
  <si>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</si>
  <si>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</si>
  <si>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</si>
  <si>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</si>
  <si>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</si>
  <si>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</si>
  <si>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</si>
  <si>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</si>
  <si>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</si>
  <si>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</si>
  <si>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</si>
  <si>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</si>
  <si>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</si>
  <si>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</si>
  <si>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</si>
  <si>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</si>
  <si>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</si>
  <si>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</si>
  <si>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</si>
  <si>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</si>
  <si>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</si>
  <si>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</si>
  <si>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</si>
  <si>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</si>
  <si>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</si>
  <si>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</si>
  <si>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</si>
  <si>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</si>
  <si>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</si>
  <si>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</si>
  <si>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</si>
  <si>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</si>
  <si>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</si>
  <si>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</si>
  <si>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</si>
  <si>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</si>
  <si>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</si>
  <si>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</si>
  <si>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</si>
  <si>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</si>
  <si>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</si>
  <si>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</si>
  <si>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</si>
  <si>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</si>
  <si>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</si>
  <si>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</si>
  <si>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</si>
  <si>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</si>
  <si>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</si>
  <si>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</si>
  <si>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</si>
  <si>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</si>
  <si>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</si>
  <si>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</si>
  <si>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</si>
  <si>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</si>
  <si>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</si>
  <si>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</si>
  <si>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</si>
  <si>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</si>
  <si>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</si>
  <si>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</si>
  <si>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</si>
  <si>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</si>
  <si>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</si>
  <si>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</si>
  <si>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</si>
  <si>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</si>
  <si>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</si>
  <si>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</si>
  <si>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</si>
  <si>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</si>
  <si>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</si>
  <si>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</si>
  <si>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</si>
  <si>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</si>
  <si>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</si>
  <si>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</si>
  <si>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</si>
  <si>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</si>
  <si>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</si>
  <si>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</si>
  <si>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</si>
  <si>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</si>
  <si>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</si>
  <si>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</si>
  <si>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</si>
  <si>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</si>
  <si>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</si>
  <si>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</si>
  <si>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</si>
  <si>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</si>
  <si>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</si>
  <si>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</si>
  <si>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</si>
  <si>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</si>
  <si>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</si>
  <si>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</si>
  <si>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</si>
  <si>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</si>
  <si>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</si>
  <si>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</si>
  <si>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</si>
  <si>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</si>
  <si>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</si>
  <si>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</si>
  <si>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</si>
  <si>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</si>
  <si>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</si>
  <si>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</si>
  <si>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</si>
  <si>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</si>
  <si>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</si>
  <si>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</si>
  <si>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</si>
  <si>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</si>
  <si>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</si>
  <si>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</si>
  <si>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</si>
  <si>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</si>
  <si>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</si>
  <si>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</si>
  <si>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</si>
  <si>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</si>
  <si>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</si>
  <si>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</si>
  <si>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</si>
  <si>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</si>
  <si>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</si>
  <si>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</si>
  <si>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</si>
  <si>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</si>
  <si>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</si>
  <si>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</si>
  <si>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</si>
  <si>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</si>
  <si>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</si>
  <si>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</si>
  <si>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</si>
  <si>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</si>
  <si>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</si>
  <si>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</si>
  <si>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</si>
  <si>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</si>
  <si>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</si>
  <si>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</si>
  <si>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</si>
  <si>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</si>
  <si>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</si>
  <si>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</si>
  <si>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</si>
  <si>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</si>
  <si>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</si>
  <si>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</si>
  <si>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</si>
  <si>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</si>
  <si>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</si>
  <si>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</si>
  <si>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</si>
  <si>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</si>
  <si>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</si>
  <si>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</si>
  <si>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</si>
  <si>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</si>
  <si>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</si>
  <si>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</si>
  <si>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</si>
  <si>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</si>
  <si>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</si>
  <si>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</si>
  <si>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</si>
  <si>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</si>
  <si>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</si>
  <si>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</si>
  <si>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</si>
  <si>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</si>
  <si>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</si>
  <si>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</si>
  <si>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</si>
  <si>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</si>
  <si>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</si>
  <si>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</si>
  <si>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</si>
  <si>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</si>
  <si>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</si>
  <si>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</si>
  <si>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</si>
  <si>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</si>
  <si>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</si>
  <si>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</si>
  <si>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</si>
  <si>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</si>
  <si>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</si>
  <si>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</si>
  <si>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</si>
  <si>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</si>
  <si>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</si>
  <si>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</si>
  <si>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</si>
  <si>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</si>
  <si>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</si>
  <si>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</si>
  <si>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</si>
  <si>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</si>
  <si>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</si>
  <si>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</si>
  <si>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</si>
  <si>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</si>
  <si>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</si>
  <si>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</si>
  <si>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</si>
  <si>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</si>
  <si>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</si>
  <si>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</si>
  <si>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</si>
  <si>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</si>
  <si>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</si>
  <si>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</si>
  <si>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</si>
  <si>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</si>
  <si>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</si>
  <si>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</si>
  <si>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</si>
  <si>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</si>
  <si>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</si>
  <si>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</si>
  <si>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</si>
  <si>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</si>
  <si>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</si>
  <si>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</si>
  <si>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</si>
  <si>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</si>
  <si>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</si>
  <si>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</si>
  <si>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</si>
  <si>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</si>
  <si>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</si>
  <si>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</si>
  <si>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</si>
  <si>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</si>
  <si>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</si>
  <si>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</si>
  <si>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</si>
  <si>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</si>
  <si>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</si>
  <si>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</si>
  <si>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</si>
  <si>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</si>
  <si>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</si>
  <si>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</si>
  <si>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</si>
  <si>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</si>
  <si>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</si>
  <si>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</si>
  <si>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</si>
  <si>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</si>
  <si>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</si>
  <si>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</si>
  <si>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</si>
  <si>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</si>
  <si>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</si>
  <si>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</si>
  <si>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</si>
  <si>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</si>
  <si>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</si>
  <si>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</si>
  <si>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</si>
  <si>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</si>
  <si>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</si>
  <si>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</si>
  <si>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</si>
  <si>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</si>
  <si>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</si>
  <si>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</si>
  <si>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</si>
  <si>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</si>
  <si>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</si>
  <si>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</si>
  <si>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</si>
  <si>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</si>
  <si>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</si>
  <si>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</si>
  <si>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</si>
  <si>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</si>
  <si>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</si>
  <si>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</si>
  <si>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</si>
  <si>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</si>
  <si>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</si>
  <si>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</si>
  <si>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</si>
  <si>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</si>
  <si>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</si>
  <si>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</si>
  <si>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</si>
  <si>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</si>
  <si>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</si>
  <si>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</si>
  <si>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</si>
  <si>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</si>
  <si>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</si>
  <si>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</si>
  <si>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</si>
  <si>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</si>
  <si>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</si>
  <si>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</si>
  <si>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</si>
  <si>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</si>
  <si>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</si>
  <si>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</si>
  <si>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</si>
  <si>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</si>
  <si>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</si>
  <si>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</si>
  <si>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</si>
  <si>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</si>
  <si>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</si>
  <si>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</si>
  <si>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</si>
  <si>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</si>
  <si>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</si>
  <si>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</si>
  <si>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</si>
  <si>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</si>
  <si>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</si>
  <si>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</si>
  <si>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</si>
  <si>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</si>
  <si>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</si>
  <si>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</si>
  <si>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</si>
  <si>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</si>
  <si>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</si>
  <si>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</si>
  <si>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</si>
  <si>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</si>
  <si>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</si>
  <si>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</si>
  <si>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</si>
  <si>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</si>
  <si>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</si>
  <si>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</si>
  <si>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</si>
  <si>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</si>
  <si>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</si>
  <si>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</si>
  <si>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</si>
  <si>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</si>
  <si>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</si>
  <si>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</si>
  <si>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</si>
  <si>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</si>
  <si>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</si>
  <si>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</si>
  <si>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</si>
  <si>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</si>
  <si>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</si>
  <si>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</si>
  <si>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</si>
  <si>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</si>
  <si>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</si>
  <si>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</si>
  <si>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</si>
  <si>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</si>
  <si>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</si>
  <si>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</si>
  <si>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</si>
  <si>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</si>
  <si>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</si>
  <si>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</si>
  <si>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</si>
  <si>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</si>
  <si>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</si>
  <si>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</si>
  <si>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</si>
  <si>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</si>
  <si>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</si>
  <si>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</si>
  <si>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</si>
  <si>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</si>
  <si>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</si>
  <si>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</si>
  <si>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</si>
  <si>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</si>
  <si>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</si>
  <si>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</si>
  <si>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</si>
  <si>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</si>
  <si>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</si>
  <si>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</si>
  <si>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</si>
  <si>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</si>
  <si>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</si>
  <si>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</si>
  <si>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</si>
  <si>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</si>
  <si>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</si>
  <si>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</si>
  <si>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</si>
  <si>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</si>
  <si>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</si>
  <si>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</si>
  <si>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</si>
  <si>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</si>
  <si>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</si>
  <si>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</si>
  <si>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</si>
  <si>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</si>
  <si>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</si>
  <si>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</si>
  <si>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</si>
  <si>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</si>
  <si>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</si>
  <si>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</si>
  <si>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</si>
  <si>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</si>
  <si>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</si>
  <si>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</si>
  <si>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</si>
  <si>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</si>
  <si>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</si>
  <si>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</si>
  <si>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</si>
  <si>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</si>
  <si>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</si>
  <si>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</si>
  <si>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</si>
  <si>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</si>
  <si>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</si>
  <si>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</si>
  <si>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</si>
  <si>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</si>
  <si>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</si>
  <si>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</si>
  <si>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</si>
  <si>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</si>
  <si>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</si>
  <si>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</si>
  <si>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</si>
  <si>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</si>
  <si>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</si>
  <si>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</si>
  <si>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</si>
  <si>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</si>
  <si>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</si>
  <si>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</si>
  <si>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</si>
  <si>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</si>
  <si>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</si>
  <si>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</si>
  <si>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</si>
  <si>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</si>
  <si>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</si>
  <si>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</si>
  <si>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</si>
  <si>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</si>
  <si>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</si>
  <si>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</si>
  <si>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</si>
  <si>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</si>
  <si>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</si>
  <si>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</si>
  <si>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</si>
  <si>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</si>
  <si>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</si>
  <si>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</si>
  <si>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</si>
  <si>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</si>
  <si>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</si>
  <si>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</si>
  <si>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</si>
  <si>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</si>
  <si>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</si>
  <si>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</si>
  <si>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</si>
  <si>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</si>
  <si>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</si>
  <si>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</si>
  <si>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</si>
  <si>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</si>
  <si>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</si>
  <si>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</si>
  <si>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</si>
  <si>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</si>
  <si>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</si>
  <si>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</si>
  <si>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</si>
  <si>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</si>
  <si>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</si>
  <si>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</si>
  <si>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</si>
  <si>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</si>
  <si>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</si>
  <si>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</si>
  <si>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</si>
  <si>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</si>
  <si>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</si>
  <si>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</si>
  <si>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</si>
  <si>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</si>
  <si>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</si>
  <si>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</si>
  <si>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</si>
  <si>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</si>
  <si>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</si>
  <si>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</si>
  <si>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</si>
  <si>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</si>
  <si>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</si>
  <si>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</si>
  <si>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</si>
  <si>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</si>
  <si>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</si>
  <si>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</si>
  <si>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</si>
  <si>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</si>
  <si>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</si>
  <si>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</si>
  <si>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</si>
  <si>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</si>
  <si>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</si>
  <si>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</si>
  <si>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</si>
  <si>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</si>
  <si>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</si>
  <si>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</si>
  <si>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</si>
  <si>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</si>
  <si>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</si>
  <si>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</si>
  <si>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</si>
  <si>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</si>
  <si>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</si>
  <si>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</si>
  <si>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</si>
  <si>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</si>
  <si>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</si>
  <si>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</si>
  <si>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</si>
  <si>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</si>
  <si>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</si>
  <si>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</si>
  <si>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</si>
  <si>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</si>
  <si>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</si>
  <si>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</si>
  <si>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</si>
  <si>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</si>
  <si>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</si>
  <si>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</si>
  <si>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</si>
  <si>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</si>
  <si>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</si>
  <si>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</si>
  <si>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</si>
  <si>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</si>
  <si>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</si>
  <si>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</si>
  <si>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</si>
  <si>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</si>
  <si>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</si>
  <si>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</si>
  <si>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</si>
  <si>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</si>
  <si>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</si>
  <si>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</si>
  <si>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</si>
  <si>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</si>
  <si>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</si>
  <si>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</si>
  <si>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</si>
  <si>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</si>
  <si>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</si>
  <si>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</si>
  <si>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</si>
  <si>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</si>
  <si>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</si>
  <si>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</si>
  <si>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</si>
  <si>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</si>
  <si>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</si>
  <si>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</si>
  <si>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</si>
  <si>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</si>
  <si>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</si>
  <si>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</si>
  <si>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</si>
  <si>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</si>
  <si>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</si>
  <si>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</si>
  <si>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</si>
  <si>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</si>
  <si>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</si>
  <si>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</si>
  <si>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</si>
  <si>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</si>
  <si>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</si>
  <si>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</si>
  <si>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</si>
  <si>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</si>
  <si>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</si>
  <si>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</si>
  <si>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</si>
  <si>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</si>
  <si>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</si>
  <si>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</si>
  <si>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</si>
  <si>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</si>
  <si>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</si>
  <si>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</si>
  <si>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</si>
  <si>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</si>
  <si>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</si>
  <si>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</si>
  <si>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</si>
  <si>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</si>
  <si>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</si>
  <si>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</si>
  <si>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</si>
  <si>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</si>
  <si>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</si>
  <si>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</si>
  <si>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</si>
  <si>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</si>
  <si>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</si>
  <si>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</si>
  <si>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</si>
  <si>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</si>
  <si>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</si>
  <si>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</si>
  <si>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</si>
  <si>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</si>
  <si>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</si>
  <si>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</si>
  <si>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</si>
  <si>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</si>
  <si>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</si>
  <si>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</si>
  <si>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</si>
  <si>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</si>
  <si>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</si>
  <si>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</si>
  <si>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</si>
  <si>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</si>
  <si>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</si>
  <si>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</si>
  <si>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</si>
  <si>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</si>
  <si>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</si>
  <si>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</si>
  <si>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</si>
  <si>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</si>
  <si>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</si>
  <si>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</si>
  <si>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</si>
  <si>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</si>
  <si>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</si>
  <si>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</si>
  <si>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</si>
  <si>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</si>
  <si>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</si>
  <si>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</si>
  <si>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</si>
  <si>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</si>
  <si>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</si>
  <si>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</si>
  <si>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</si>
  <si>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</si>
  <si>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</si>
  <si>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</si>
  <si>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</si>
  <si>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</si>
  <si>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</si>
  <si>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</si>
  <si>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</si>
  <si>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</si>
  <si>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</si>
  <si>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</si>
  <si>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</si>
  <si>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</si>
  <si>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</si>
  <si>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</si>
  <si>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</si>
  <si>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</si>
  <si>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</si>
  <si>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</si>
  <si>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</si>
  <si>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</si>
  <si>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</si>
  <si>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</si>
  <si>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</si>
  <si>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</si>
  <si>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</si>
  <si>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</si>
  <si>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</si>
  <si>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</si>
  <si>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</si>
  <si>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</si>
  <si>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</si>
  <si>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</si>
  <si>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</si>
  <si>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</si>
  <si>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</si>
  <si>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</si>
  <si>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</si>
  <si>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</si>
  <si>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</si>
  <si>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</si>
  <si>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</si>
  <si>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</si>
  <si>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</si>
  <si>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</si>
  <si>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</si>
  <si>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</si>
  <si>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</si>
  <si>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</si>
  <si>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</si>
  <si>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</si>
  <si>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</si>
  <si>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</si>
  <si>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</si>
  <si>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</si>
  <si>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</si>
  <si>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</si>
  <si>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</si>
  <si>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</si>
  <si>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</si>
  <si>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</si>
  <si>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</si>
  <si>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</si>
  <si>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</si>
  <si>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</si>
  <si>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</si>
  <si>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</si>
  <si>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</si>
  <si>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</si>
  <si>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</si>
  <si>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</si>
  <si>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</si>
  <si>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</si>
  <si>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</si>
  <si>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</si>
  <si>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</si>
  <si>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</si>
  <si>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</si>
  <si>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</si>
  <si>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</si>
  <si>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</si>
  <si>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</si>
  <si>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</si>
  <si>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</si>
  <si>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</si>
  <si>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</si>
  <si>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</si>
  <si>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</si>
  <si>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</si>
  <si>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</si>
  <si>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</si>
  <si>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</si>
  <si>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</si>
  <si>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</si>
  <si>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</si>
  <si>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</si>
  <si>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</si>
  <si>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</si>
  <si>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</si>
  <si>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</si>
  <si>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</si>
  <si>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</si>
  <si>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</si>
  <si>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</si>
  <si>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</si>
  <si>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</si>
  <si>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</si>
  <si>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</si>
  <si>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</si>
  <si>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</si>
  <si>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</si>
  <si>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</si>
  <si>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</si>
  <si>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</si>
  <si>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</si>
  <si>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</si>
  <si>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</si>
  <si>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</si>
  <si>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</si>
  <si>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</si>
  <si>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</si>
  <si>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</si>
  <si>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</si>
  <si>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</si>
  <si>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</si>
  <si>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</si>
  <si>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</si>
  <si>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</si>
  <si>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</si>
  <si>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</si>
  <si>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</si>
  <si>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</si>
  <si>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</si>
  <si>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</si>
  <si>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</si>
  <si>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</si>
  <si>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</si>
  <si>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</si>
  <si>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</si>
  <si>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</si>
  <si>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</si>
  <si>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</si>
  <si>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</si>
  <si>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</si>
  <si>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</si>
  <si>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</si>
  <si>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</si>
  <si>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</si>
  <si>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</si>
  <si>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</si>
  <si>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</si>
  <si>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</si>
  <si>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</si>
  <si>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</si>
  <si>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</si>
  <si>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</si>
  <si>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</si>
  <si>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</si>
  <si>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</si>
  <si>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</si>
  <si>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</si>
  <si>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</si>
  <si>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</si>
  <si>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</si>
  <si>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</si>
  <si>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</si>
  <si>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</si>
  <si>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</si>
  <si>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</si>
  <si>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</si>
  <si>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</si>
  <si>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</si>
  <si>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</si>
  <si>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</si>
  <si>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</si>
  <si>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</si>
  <si>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</si>
  <si>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</si>
  <si>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</si>
  <si>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</si>
  <si>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</si>
  <si>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</si>
  <si>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</si>
  <si>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</si>
  <si>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</si>
  <si>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</si>
  <si>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</si>
  <si>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</si>
  <si>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</si>
  <si>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</si>
  <si>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</si>
  <si>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</si>
  <si>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</si>
  <si>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</si>
  <si>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</si>
  <si>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</si>
  <si>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</si>
  <si>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</si>
  <si>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</si>
  <si>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</si>
  <si>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</si>
  <si>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</si>
  <si>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</si>
  <si>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</si>
  <si>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</si>
  <si>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</si>
  <si>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</si>
  <si>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</si>
  <si>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</si>
  <si>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</si>
  <si>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</si>
  <si>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</si>
  <si>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</si>
  <si>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</si>
  <si>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</si>
  <si>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</si>
  <si>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</si>
  <si>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</si>
  <si>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</si>
  <si>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</si>
  <si>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</si>
  <si>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</si>
  <si>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</si>
  <si>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</si>
  <si>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</si>
  <si>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</si>
  <si>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</si>
  <si>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</si>
  <si>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</si>
  <si>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</si>
  <si>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</si>
  <si>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</si>
  <si>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</si>
  <si>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</si>
  <si>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</si>
  <si>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</si>
  <si>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</si>
  <si>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</si>
  <si>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</si>
  <si>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</si>
  <si>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</si>
  <si>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</si>
  <si>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</si>
  <si>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</si>
  <si>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</si>
  <si>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</si>
  <si>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</si>
  <si>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</si>
  <si>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</si>
  <si>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</si>
  <si>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</si>
  <si>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</si>
  <si>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</si>
  <si>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</si>
  <si>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</si>
  <si>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</si>
  <si>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</si>
  <si>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</si>
  <si>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</si>
  <si>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</si>
  <si>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</si>
  <si>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</si>
  <si>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</si>
  <si>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</si>
  <si>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</si>
  <si>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</si>
  <si>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</si>
  <si>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</si>
  <si>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</si>
  <si>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</si>
  <si>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</si>
  <si>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</si>
  <si>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</si>
  <si>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</si>
  <si>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</si>
  <si>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</si>
  <si>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</si>
  <si>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</si>
  <si>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</si>
  <si>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</si>
  <si>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</si>
  <si>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</si>
  <si>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</si>
  <si>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</si>
  <si>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</si>
  <si>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</si>
  <si>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</si>
  <si>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</si>
  <si>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</si>
  <si>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</si>
  <si>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</si>
  <si>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</si>
  <si>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</si>
  <si>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</si>
  <si>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</si>
  <si>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</si>
  <si>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</si>
  <si>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</si>
  <si>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</si>
  <si>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</si>
  <si>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</si>
  <si>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</si>
  <si>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</si>
  <si>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</si>
  <si>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</si>
  <si>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</si>
  <si>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</si>
  <si>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</si>
  <si>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</si>
  <si>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</si>
  <si>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</si>
  <si>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</si>
  <si>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</si>
  <si>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</si>
  <si>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</si>
  <si>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</si>
  <si>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</si>
  <si>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</si>
  <si>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</si>
  <si>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</si>
  <si>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</si>
  <si>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</si>
  <si>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</si>
  <si>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</si>
  <si>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</si>
  <si>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</si>
  <si>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</si>
  <si>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</si>
  <si>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</si>
  <si>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</si>
  <si>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</si>
  <si>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</si>
  <si>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</si>
  <si>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</si>
  <si>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</si>
  <si>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</si>
  <si>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</si>
  <si>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</si>
  <si>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</si>
  <si>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</si>
  <si>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</si>
  <si>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</si>
  <si>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</si>
  <si>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</si>
  <si>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</si>
  <si>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</si>
  <si>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</si>
  <si>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</si>
  <si>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</si>
  <si>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</si>
  <si>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</si>
  <si>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</si>
  <si>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</si>
  <si>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</si>
  <si>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</si>
  <si>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</si>
  <si>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</si>
  <si>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</si>
  <si>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</si>
  <si>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</si>
  <si>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</si>
  <si>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</si>
  <si>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</si>
  <si>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</si>
  <si>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</si>
  <si>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</si>
  <si>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</si>
  <si>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</si>
  <si>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</si>
  <si>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</si>
  <si>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</si>
  <si>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</si>
  <si>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</si>
  <si>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</si>
  <si>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</si>
  <si>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</si>
  <si>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</si>
  <si>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</si>
  <si>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</si>
  <si>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</si>
  <si>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</si>
  <si>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</si>
  <si>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</si>
  <si>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</si>
  <si>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</si>
  <si>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</si>
  <si>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</si>
  <si>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</si>
  <si>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</si>
  <si>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</si>
  <si>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</si>
  <si>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</si>
  <si>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</si>
  <si>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</si>
  <si>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</si>
  <si>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</si>
  <si>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</si>
  <si>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</si>
  <si>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</si>
  <si>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</si>
  <si>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</si>
  <si>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</si>
  <si>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</si>
  <si>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</si>
  <si>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</si>
  <si>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</si>
  <si>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</si>
  <si>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</si>
  <si>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</si>
  <si>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</si>
  <si>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</si>
  <si>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</si>
  <si>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</si>
  <si>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</si>
  <si>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</si>
  <si>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</si>
  <si>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</si>
  <si>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</si>
  <si>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</si>
  <si>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</si>
  <si>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</si>
  <si>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</si>
  <si>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</si>
  <si>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</si>
  <si>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</si>
  <si>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</si>
  <si>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</si>
  <si>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</si>
  <si>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</si>
  <si>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</si>
  <si>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</si>
  <si>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</si>
  <si>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</si>
  <si>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</si>
  <si>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</si>
  <si>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</si>
  <si>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</si>
  <si>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</si>
  <si>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</si>
  <si>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</si>
  <si>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</si>
  <si>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</si>
  <si>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</si>
  <si>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</si>
  <si>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</si>
  <si>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</si>
  <si>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</si>
  <si>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</si>
  <si>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</si>
  <si>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</si>
  <si>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</si>
  <si>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</si>
  <si>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</si>
  <si>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</si>
  <si>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</si>
  <si>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</si>
  <si>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</si>
  <si>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</si>
  <si>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</si>
  <si>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</si>
  <si>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</si>
  <si>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</si>
  <si>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</si>
  <si>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</si>
  <si>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</si>
  <si>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</si>
  <si>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</si>
  <si>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</si>
  <si>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</si>
  <si>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</si>
  <si>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</si>
  <si>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</si>
  <si>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</si>
  <si>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</si>
  <si>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</si>
  <si>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</si>
  <si>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</si>
  <si>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</si>
  <si>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</si>
  <si>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</si>
  <si>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</si>
  <si>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</si>
  <si>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</si>
  <si>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</si>
  <si>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</si>
  <si>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</si>
  <si>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</si>
  <si>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</si>
  <si>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</si>
  <si>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</si>
  <si>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</si>
  <si>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</si>
  <si>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</si>
  <si>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</si>
  <si>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</si>
  <si>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</si>
  <si>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</si>
  <si>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</si>
  <si>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</si>
  <si>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</si>
  <si>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</si>
  <si>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</si>
  <si>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</si>
  <si>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</si>
  <si>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</si>
  <si>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</si>
  <si>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</si>
  <si>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</si>
  <si>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</si>
  <si>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</si>
  <si>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</si>
  <si>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</si>
  <si>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</si>
  <si>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</si>
  <si>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</si>
  <si>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</si>
  <si>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</si>
  <si>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</si>
  <si>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</si>
  <si>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</si>
  <si>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</si>
  <si>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</si>
  <si>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</si>
  <si>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</si>
  <si>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</si>
  <si>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</si>
  <si>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</si>
  <si>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</si>
  <si>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</si>
  <si>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</si>
  <si>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</si>
  <si>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</si>
  <si>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</si>
  <si>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</si>
  <si>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</si>
  <si>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</si>
  <si>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</si>
  <si>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</si>
  <si>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</si>
  <si>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</si>
  <si>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</si>
  <si>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</si>
  <si>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</si>
  <si>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</si>
  <si>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</si>
  <si>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</si>
  <si>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</si>
  <si>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</si>
  <si>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</si>
  <si>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</si>
  <si>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</si>
  <si>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</si>
  <si>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</si>
  <si>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</si>
  <si>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</si>
  <si>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</si>
  <si>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</si>
  <si>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</si>
  <si>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</si>
  <si>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</si>
  <si>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</si>
  <si>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</si>
  <si>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</si>
  <si>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</si>
  <si>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</si>
  <si>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</si>
  <si>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</si>
  <si>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</si>
  <si>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</si>
  <si>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</si>
  <si>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</si>
  <si>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</si>
  <si>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</si>
  <si>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</si>
  <si>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</si>
  <si>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</si>
  <si>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</si>
  <si>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</si>
  <si>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</si>
  <si>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</si>
  <si>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</si>
  <si>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</si>
  <si>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</si>
  <si>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</si>
  <si>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</si>
  <si>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</si>
  <si>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</si>
  <si>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</si>
  <si>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</si>
  <si>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</si>
  <si>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</si>
  <si>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</si>
  <si>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</si>
  <si>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</si>
  <si>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</si>
  <si>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</si>
  <si>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</si>
  <si>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</si>
  <si>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</si>
  <si>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</si>
  <si>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</si>
  <si>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</si>
  <si>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</si>
  <si>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</si>
  <si>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</si>
  <si>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</si>
  <si>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</si>
  <si>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</si>
  <si>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</si>
  <si>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</si>
  <si>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</si>
  <si>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</si>
  <si>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</si>
  <si>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</si>
  <si>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</si>
  <si>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</si>
  <si>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</si>
  <si>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</si>
  <si>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</si>
  <si>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</si>
  <si>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</si>
  <si>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</si>
  <si>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</si>
  <si>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</si>
  <si>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</si>
  <si>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</si>
  <si>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</si>
  <si>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</si>
  <si>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</si>
  <si>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</si>
  <si>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</si>
  <si>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</si>
  <si>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</si>
  <si>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</si>
  <si>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</si>
  <si>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</si>
  <si>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</si>
  <si>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</si>
  <si>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</si>
  <si>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</si>
  <si>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</si>
  <si>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</si>
  <si>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</si>
  <si>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</si>
  <si>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</si>
  <si>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</si>
  <si>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</si>
  <si>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</si>
  <si>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</si>
  <si>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</si>
  <si>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</si>
  <si>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</si>
  <si>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</si>
  <si>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</si>
  <si>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</si>
  <si>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</si>
  <si>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</si>
  <si>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</si>
  <si>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</si>
  <si>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</si>
  <si>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</si>
  <si>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</si>
  <si>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</si>
  <si>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</si>
  <si>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</si>
  <si>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</si>
  <si>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</si>
  <si>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</si>
  <si>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</si>
  <si>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</si>
  <si>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</si>
  <si>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</si>
  <si>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</si>
  <si>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</si>
  <si>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</si>
  <si>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</si>
  <si>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</si>
  <si>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</si>
  <si>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</si>
  <si>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</si>
  <si>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</si>
  <si>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</si>
  <si>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</si>
  <si>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</si>
  <si>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</si>
  <si>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</si>
  <si>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</si>
  <si>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</si>
  <si>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</si>
  <si>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</si>
  <si>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</si>
  <si>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</si>
  <si>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</si>
  <si>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</si>
  <si>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</si>
  <si>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</si>
  <si>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</si>
  <si>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</si>
  <si>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</si>
  <si>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</si>
  <si>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</si>
  <si>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</si>
  <si>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</si>
  <si>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</si>
  <si>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</si>
  <si>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</si>
  <si>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</si>
  <si>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</si>
  <si>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</si>
  <si>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</si>
  <si>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</si>
  <si>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</si>
  <si>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</si>
  <si>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</si>
  <si>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</si>
  <si>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</si>
  <si>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</si>
  <si>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</si>
  <si>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</si>
  <si>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</si>
  <si>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</si>
  <si>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</si>
  <si>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</si>
  <si>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</si>
  <si>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</si>
  <si>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</si>
  <si>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</si>
  <si>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</si>
  <si>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</si>
  <si>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</si>
  <si>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</si>
  <si>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</si>
  <si>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</si>
  <si>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</si>
  <si>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</si>
  <si>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</si>
  <si>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</si>
  <si>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</si>
  <si>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</si>
  <si>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</si>
  <si>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</si>
  <si>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</si>
  <si>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</si>
  <si>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</si>
  <si>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</si>
  <si>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</si>
  <si>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</si>
  <si>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</si>
  <si>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</si>
  <si>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</si>
  <si>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</si>
  <si>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</si>
  <si>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</si>
  <si>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</si>
  <si>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</si>
  <si>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</si>
  <si>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</si>
  <si>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</si>
  <si>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</si>
  <si>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</si>
  <si>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</si>
  <si>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</si>
  <si>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</si>
  <si>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</si>
  <si>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</si>
  <si>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</si>
  <si>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</si>
  <si>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</si>
  <si>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</si>
  <si>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</si>
  <si>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</si>
  <si>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</si>
  <si>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</si>
  <si>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</si>
  <si>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</si>
  <si>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</si>
  <si>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</si>
  <si>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</si>
  <si>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</si>
  <si>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</si>
  <si>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</si>
  <si>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</si>
  <si>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</si>
  <si>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</si>
  <si>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</si>
  <si>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</si>
  <si>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</si>
  <si>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</si>
  <si>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</si>
  <si>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</si>
  <si>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</si>
  <si>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</si>
  <si>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</si>
  <si>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</si>
  <si>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</si>
  <si>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</si>
  <si>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</si>
  <si>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</si>
  <si>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</si>
  <si>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</si>
  <si>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</si>
  <si>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</si>
  <si>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</si>
  <si>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</si>
  <si>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</si>
  <si>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</si>
  <si>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</si>
  <si>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</si>
  <si>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</si>
  <si>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</si>
  <si>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</si>
  <si>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</si>
  <si>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</si>
  <si>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</si>
  <si>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</si>
  <si>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</si>
  <si>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</si>
  <si>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</si>
  <si>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</si>
  <si>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</si>
  <si>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</si>
  <si>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</si>
  <si>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</si>
  <si>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</si>
  <si>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</si>
  <si>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</si>
  <si>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</si>
  <si>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</si>
  <si>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</si>
  <si>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</si>
  <si>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</si>
  <si>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</si>
  <si>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</si>
  <si>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</si>
  <si>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</si>
  <si>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</si>
  <si>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</si>
  <si>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</si>
  <si>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</si>
  <si>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</si>
  <si>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</si>
  <si>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</si>
  <si>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</si>
  <si>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</si>
  <si>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</si>
  <si>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</si>
  <si>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</si>
  <si>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</si>
  <si>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</si>
  <si>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</si>
  <si>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</si>
  <si>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</si>
  <si>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</si>
  <si>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</si>
  <si>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</si>
  <si>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</si>
  <si>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</si>
  <si>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</si>
  <si>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</si>
  <si>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</si>
  <si>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</si>
  <si>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</si>
  <si>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</si>
  <si>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</si>
  <si>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</si>
  <si>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</si>
  <si>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</si>
  <si>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</si>
  <si>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</si>
  <si>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</si>
  <si>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</si>
  <si>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</si>
  <si>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</si>
  <si>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</si>
  <si>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</si>
  <si>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</si>
  <si>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</si>
  <si>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</si>
  <si>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</si>
  <si>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</si>
  <si>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</si>
  <si>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</si>
  <si>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</si>
  <si>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</si>
  <si>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</si>
  <si>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</si>
  <si>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</si>
  <si>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</si>
  <si>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</si>
  <si>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</si>
  <si>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</si>
  <si>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</si>
  <si>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</si>
  <si>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</si>
  <si>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</si>
  <si>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</si>
  <si>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</si>
  <si>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</si>
  <si>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</si>
  <si>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</si>
  <si>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</si>
  <si>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</si>
  <si>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</si>
  <si>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</si>
  <si>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</si>
  <si>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</si>
  <si>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</si>
  <si>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</si>
  <si>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</si>
  <si>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</si>
  <si>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</si>
  <si>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</si>
  <si>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</si>
  <si>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</si>
  <si>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</si>
  <si>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</si>
  <si>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</si>
  <si>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</si>
  <si>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</si>
  <si>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</si>
  <si>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</si>
  <si>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</si>
  <si>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</si>
  <si>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</si>
  <si>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</si>
  <si>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</si>
  <si>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</si>
  <si>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</si>
  <si>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</si>
  <si>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</si>
  <si>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</si>
  <si>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</si>
  <si>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</si>
  <si>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</si>
  <si>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</si>
  <si>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</si>
  <si>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</si>
  <si>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</si>
  <si>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</si>
  <si>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</si>
  <si>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</si>
  <si>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</si>
  <si>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</si>
  <si>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</si>
  <si>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</si>
  <si>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</si>
  <si>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</si>
  <si>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</si>
  <si>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</si>
  <si>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</si>
  <si>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</si>
  <si>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</si>
  <si>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</si>
  <si>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</si>
  <si>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</si>
  <si>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</si>
  <si>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</si>
  <si>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</si>
  <si>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</si>
  <si>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</si>
  <si>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</si>
  <si>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</si>
  <si>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</si>
  <si>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</si>
  <si>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</si>
  <si>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</si>
  <si>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</si>
  <si>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</si>
  <si>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</si>
  <si>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</si>
  <si>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</si>
  <si>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</si>
  <si>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</si>
  <si>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</si>
  <si>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</si>
  <si>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</si>
  <si>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</si>
  <si>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</si>
  <si>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</si>
  <si>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</si>
  <si>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</si>
  <si>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</si>
  <si>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</si>
  <si>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</si>
  <si>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</si>
  <si>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</si>
  <si>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</si>
  <si>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</si>
  <si>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</si>
  <si>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</si>
  <si>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</si>
  <si>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</si>
  <si>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</si>
  <si>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</si>
  <si>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</si>
  <si>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</si>
  <si>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</si>
  <si>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</si>
  <si>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</si>
  <si>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</si>
  <si>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</si>
  <si>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</si>
  <si>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</si>
  <si>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</si>
  <si>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</si>
  <si>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</si>
  <si>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</si>
  <si>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</si>
  <si>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</si>
  <si>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</si>
  <si>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</si>
  <si>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</si>
  <si>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</si>
  <si>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</si>
  <si>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</si>
  <si>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</si>
  <si>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</si>
  <si>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</si>
  <si>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</si>
  <si>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</si>
  <si>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</si>
  <si>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</si>
  <si>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</si>
  <si>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</si>
  <si>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</si>
  <si>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</si>
  <si>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</si>
  <si>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</si>
  <si>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</si>
  <si>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</si>
  <si>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</si>
  <si>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</si>
  <si>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</si>
  <si>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</si>
  <si>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</si>
  <si>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</si>
  <si>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</si>
  <si>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</si>
  <si>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</si>
  <si>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</si>
  <si>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</si>
  <si>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</si>
  <si>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</si>
  <si>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</si>
  <si>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</si>
  <si>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</si>
  <si>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</si>
  <si>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</si>
  <si>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</si>
  <si>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</si>
  <si>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</si>
  <si>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</si>
  <si>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</si>
  <si>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</si>
  <si>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</si>
  <si>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</si>
  <si>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</si>
  <si>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</si>
  <si>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</si>
  <si>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</si>
  <si>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</si>
  <si>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</si>
  <si>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</si>
  <si>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</si>
  <si>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</si>
  <si>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</si>
  <si>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</si>
  <si>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</si>
  <si>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</si>
  <si>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</si>
  <si>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</si>
  <si>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</si>
  <si>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</si>
  <si>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</si>
  <si>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</si>
  <si>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</si>
  <si>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</si>
  <si>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</si>
  <si>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</si>
  <si>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</si>
  <si>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</si>
  <si>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</si>
  <si>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</si>
  <si>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</si>
  <si>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</si>
  <si>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</si>
  <si>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</si>
  <si>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</si>
  <si>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</si>
  <si>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</si>
  <si>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</si>
  <si>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</si>
  <si>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</si>
  <si>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</si>
  <si>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</si>
  <si>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</si>
  <si>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</si>
  <si>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</si>
  <si>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</si>
  <si>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</si>
  <si>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</si>
  <si>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</si>
  <si>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</si>
  <si>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</si>
  <si>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</si>
  <si>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</si>
  <si>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</si>
  <si>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</si>
  <si>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</si>
  <si>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</si>
  <si>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</si>
  <si>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</si>
  <si>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</si>
  <si>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</si>
  <si>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</si>
  <si>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</si>
  <si>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</si>
  <si>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</si>
  <si>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</si>
  <si>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</si>
  <si>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</si>
  <si>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</si>
  <si>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</si>
  <si>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</si>
  <si>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</si>
  <si>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</si>
  <si>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</si>
  <si>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</si>
  <si>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</si>
  <si>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</si>
  <si>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</si>
  <si>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</si>
  <si>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</si>
  <si>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</si>
  <si>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</si>
  <si>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</si>
  <si>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</si>
  <si>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</si>
  <si>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</si>
  <si>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</si>
  <si>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</si>
  <si>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</si>
  <si>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</si>
  <si>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</si>
  <si>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</si>
  <si>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</si>
  <si>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</si>
  <si>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</si>
  <si>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</si>
  <si>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</si>
  <si>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</si>
  <si>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</si>
  <si>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</si>
  <si>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</si>
  <si>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</si>
  <si>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</si>
  <si>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</si>
  <si>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</si>
  <si>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</si>
  <si>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</si>
  <si>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</si>
  <si>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</si>
  <si>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</si>
  <si>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</si>
  <si>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</si>
  <si>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</si>
  <si>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</si>
  <si>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</si>
  <si>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</si>
  <si>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</si>
  <si>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</si>
  <si>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</si>
  <si>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</si>
  <si>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</si>
  <si>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</si>
  <si>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</si>
  <si>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</si>
  <si>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</si>
  <si>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</si>
  <si>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</si>
  <si>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</si>
  <si>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</si>
  <si>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</si>
  <si>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</si>
  <si>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</si>
  <si>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</si>
  <si>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</si>
  <si>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</si>
  <si>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</si>
  <si>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</si>
  <si>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</si>
  <si>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</si>
  <si>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</si>
  <si>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</si>
  <si>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</si>
  <si>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</si>
  <si>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</si>
  <si>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</si>
  <si>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</si>
  <si>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</si>
  <si>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</si>
  <si>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</si>
  <si>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</si>
  <si>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</si>
  <si>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</si>
  <si>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</si>
  <si>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</si>
  <si>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</si>
  <si>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</si>
  <si>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</si>
  <si>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</si>
  <si>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</si>
  <si>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</si>
  <si>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</si>
  <si>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</si>
  <si>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</si>
  <si>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</si>
  <si>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</si>
  <si>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</si>
  <si>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</si>
  <si>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</si>
  <si>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</si>
  <si>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</si>
  <si>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</si>
  <si>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</si>
  <si>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</si>
  <si>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</si>
  <si>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</si>
  <si>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</si>
  <si>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</si>
  <si>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</si>
  <si>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</si>
  <si>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</si>
  <si>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</si>
  <si>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</si>
  <si>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</si>
  <si>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</si>
  <si>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</si>
  <si>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</si>
  <si>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</si>
  <si>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</si>
  <si>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</si>
  <si>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</si>
  <si>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</si>
  <si>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</si>
  <si>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</si>
  <si>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</si>
  <si>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</si>
  <si>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</si>
  <si>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</si>
  <si>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</si>
  <si>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</si>
  <si>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</si>
  <si>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</si>
  <si>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</si>
  <si>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</si>
  <si>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</si>
  <si>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</si>
  <si>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</si>
  <si>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</si>
  <si>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</si>
  <si>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</si>
  <si>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</si>
  <si>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</si>
  <si>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</si>
  <si>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</si>
  <si>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</si>
  <si>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</si>
  <si>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</si>
  <si>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</si>
  <si>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</si>
  <si>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</si>
  <si>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</si>
  <si>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</si>
  <si>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</si>
  <si>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</si>
  <si>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</si>
  <si>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</si>
  <si>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</si>
  <si>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</si>
  <si>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</si>
  <si>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</si>
  <si>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</si>
  <si>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</si>
  <si>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</si>
  <si>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</si>
  <si>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</si>
  <si>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</si>
  <si>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</si>
  <si>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</si>
  <si>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</si>
  <si>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</si>
  <si>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</si>
  <si>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</si>
  <si>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</si>
  <si>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</si>
  <si>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</si>
  <si>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</si>
  <si>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</si>
  <si>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</si>
  <si>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</si>
  <si>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</si>
  <si>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</si>
  <si>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</si>
  <si>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</si>
  <si>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</si>
  <si>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</si>
  <si>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</si>
  <si>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</si>
  <si>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</si>
  <si>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</si>
  <si>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</si>
  <si>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</si>
  <si>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</si>
  <si>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</si>
  <si>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</si>
  <si>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</si>
  <si>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</si>
  <si>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</si>
  <si>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</si>
  <si>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</si>
  <si>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</si>
  <si>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</si>
  <si>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</si>
  <si>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</si>
  <si>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</si>
  <si>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</si>
  <si>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</si>
  <si>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</si>
  <si>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</si>
  <si>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</si>
  <si>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</si>
  <si>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</si>
  <si>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</si>
  <si>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</si>
  <si>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</si>
  <si>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</si>
  <si>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</si>
  <si>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</si>
  <si>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</si>
  <si>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</si>
  <si>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</si>
  <si>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</si>
  <si>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</si>
  <si>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</si>
  <si>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</si>
  <si>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</si>
  <si>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</si>
  <si>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</si>
  <si>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</si>
  <si>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</si>
  <si>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</si>
  <si>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</si>
  <si>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</si>
  <si>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</si>
  <si>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</si>
  <si>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</si>
  <si>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</si>
  <si>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</si>
  <si>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</si>
  <si>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</si>
  <si>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</si>
  <si>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</si>
  <si>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</si>
  <si>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</si>
  <si>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</si>
  <si>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</si>
  <si>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</si>
  <si>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</si>
  <si>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</si>
  <si>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</si>
  <si>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</si>
  <si>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</si>
  <si>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</si>
  <si>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</si>
  <si>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</si>
  <si>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</si>
  <si>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</si>
  <si>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</si>
  <si>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</si>
  <si>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</si>
  <si>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</si>
  <si>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</si>
  <si>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</si>
  <si>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</si>
  <si>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</si>
  <si>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</si>
  <si>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</si>
  <si>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</si>
  <si>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</si>
  <si>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</si>
  <si>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</si>
  <si>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</si>
  <si>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</si>
  <si>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</si>
  <si>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</si>
  <si>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</si>
  <si>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</si>
  <si>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</si>
  <si>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</si>
  <si>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</si>
  <si>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</si>
  <si>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</si>
  <si>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</si>
  <si>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</si>
  <si>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</si>
  <si>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</si>
  <si>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</si>
  <si>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</si>
  <si>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</si>
  <si>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</si>
  <si>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</si>
  <si>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</si>
  <si>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</si>
  <si>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</si>
  <si>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</si>
  <si>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</si>
  <si>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</si>
  <si>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</si>
  <si>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</si>
  <si>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</si>
  <si>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</si>
  <si>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</si>
  <si>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</si>
  <si>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</si>
  <si>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</si>
  <si>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</si>
  <si>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</si>
  <si>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</si>
  <si>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</si>
  <si>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</si>
  <si>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</si>
  <si>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</si>
  <si>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</si>
  <si>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</si>
  <si>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</si>
  <si>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</si>
  <si>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</si>
  <si>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</si>
  <si>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</si>
  <si>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</si>
  <si>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</si>
  <si>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</si>
  <si>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</si>
  <si>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</si>
  <si>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</si>
  <si>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</si>
  <si>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</si>
  <si>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</si>
  <si>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</si>
  <si>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</si>
  <si>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</si>
  <si>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</si>
  <si>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</si>
  <si>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</si>
  <si>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</si>
  <si>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</si>
  <si>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</si>
  <si>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</si>
  <si>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</si>
  <si>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</si>
  <si>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</si>
  <si>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</si>
  <si>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</si>
  <si>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</si>
  <si>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</si>
  <si>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</si>
  <si>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</si>
  <si>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</si>
  <si>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</si>
  <si>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</si>
  <si>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</si>
  <si>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</si>
  <si>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</si>
  <si>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</si>
  <si>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</si>
  <si>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</si>
  <si>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</si>
  <si>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</si>
  <si>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</si>
  <si>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</si>
  <si>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</si>
  <si>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</si>
  <si>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</si>
  <si>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</si>
  <si>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</si>
  <si>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</si>
  <si>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</si>
  <si>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</si>
  <si>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</si>
  <si>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</si>
  <si>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</si>
  <si>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</si>
  <si>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</si>
  <si>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</si>
  <si>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</si>
  <si>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</si>
  <si>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</si>
  <si>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</si>
  <si>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</si>
  <si>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</si>
  <si>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</si>
  <si>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</si>
  <si>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</si>
  <si>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</si>
  <si>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</si>
  <si>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</si>
  <si>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</si>
  <si>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</si>
  <si>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</si>
  <si>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</si>
  <si>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</si>
  <si>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</si>
  <si>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</si>
  <si>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</si>
  <si>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</si>
  <si>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</si>
  <si>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</si>
  <si>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</si>
  <si>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</si>
  <si>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</si>
  <si>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</si>
  <si>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</si>
  <si>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</si>
  <si>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</si>
  <si>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</si>
  <si>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</si>
  <si>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</si>
  <si>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</si>
  <si>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</si>
  <si>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</si>
  <si>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</si>
  <si>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</si>
  <si>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</si>
  <si>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</si>
  <si>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</si>
  <si>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</si>
  <si>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</si>
  <si>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</si>
  <si>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</si>
  <si>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</si>
  <si>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</si>
  <si>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</si>
  <si>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</si>
  <si>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</si>
  <si>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</si>
  <si>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</si>
  <si>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</si>
  <si>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</si>
  <si>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</si>
  <si>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</si>
  <si>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</si>
  <si>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</si>
  <si>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</si>
  <si>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</si>
  <si>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</si>
  <si>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</si>
  <si>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</si>
  <si>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</si>
  <si>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</si>
  <si>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</si>
  <si>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</si>
  <si>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</si>
  <si>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</si>
  <si>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</si>
  <si>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</si>
  <si>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</si>
  <si>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</si>
  <si>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</si>
  <si>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</si>
  <si>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</si>
  <si>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</si>
  <si>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</si>
  <si>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</si>
  <si>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</si>
  <si>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</si>
  <si>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</si>
  <si>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</si>
  <si>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</si>
  <si>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</si>
  <si>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</si>
  <si>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</si>
  <si>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</si>
  <si>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</si>
  <si>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</si>
  <si>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</si>
  <si>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</si>
  <si>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</si>
  <si>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</si>
  <si>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</si>
  <si>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</si>
  <si>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</si>
  <si>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</si>
  <si>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</si>
  <si>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</si>
  <si>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</si>
  <si>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</si>
  <si>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</si>
  <si>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</si>
  <si>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</si>
  <si>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</si>
  <si>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</si>
  <si>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</si>
  <si>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</si>
  <si>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</si>
  <si>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</si>
  <si>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</si>
  <si>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</si>
  <si>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</si>
  <si>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</si>
  <si>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</si>
  <si>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</si>
  <si>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</si>
  <si>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</si>
  <si>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</si>
  <si>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</si>
  <si>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</si>
  <si>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</si>
  <si>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</si>
  <si>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</si>
  <si>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</si>
  <si>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</si>
  <si>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</si>
  <si>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</si>
  <si>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</si>
  <si>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</si>
  <si>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</si>
  <si>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</si>
  <si>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</si>
  <si>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</si>
  <si>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</si>
  <si>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</si>
  <si>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</si>
  <si>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</si>
  <si>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</si>
  <si>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</si>
  <si>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</si>
  <si>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</si>
  <si>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</si>
  <si>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</si>
  <si>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</si>
  <si>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</si>
  <si>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</si>
  <si>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</si>
  <si>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</si>
  <si>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</si>
  <si>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</si>
  <si>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</si>
  <si>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</si>
  <si>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</si>
  <si>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</si>
  <si>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</si>
  <si>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</si>
  <si>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</si>
  <si>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</si>
  <si>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</si>
  <si>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</si>
  <si>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</si>
  <si>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</si>
  <si>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</si>
  <si>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</si>
  <si>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</si>
  <si>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</si>
  <si>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</si>
  <si>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</si>
  <si>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</si>
  <si>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</si>
  <si>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</si>
  <si>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</si>
  <si>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</si>
  <si>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</si>
  <si>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</si>
  <si>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</si>
  <si>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</si>
  <si>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</si>
  <si>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</si>
  <si>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</si>
  <si>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</si>
  <si>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</si>
  <si>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</si>
  <si>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</si>
  <si>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</si>
  <si>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</si>
  <si>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</si>
  <si>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</si>
  <si>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</si>
  <si>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</si>
  <si>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</si>
  <si>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</si>
  <si>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</si>
  <si>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</si>
  <si>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</si>
  <si>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</si>
  <si>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</si>
  <si>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</si>
  <si>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</si>
  <si>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</si>
  <si>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</si>
  <si>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</si>
  <si>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</si>
  <si>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</si>
  <si>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</si>
  <si>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</si>
  <si>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</si>
  <si>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</si>
  <si>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</si>
  <si>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</si>
  <si>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</si>
  <si>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</si>
  <si>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</si>
  <si>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</si>
  <si>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</si>
  <si>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</si>
  <si>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</si>
  <si>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</si>
  <si>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</si>
  <si>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</si>
  <si>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</si>
  <si>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</si>
  <si>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</si>
  <si>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</si>
  <si>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</si>
  <si>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</si>
  <si>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</si>
  <si>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</si>
  <si>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</si>
  <si>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</si>
  <si>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</si>
  <si>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</si>
  <si>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</si>
  <si>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</si>
  <si>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</si>
  <si>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</si>
  <si>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</si>
  <si>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</si>
  <si>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</si>
  <si>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</si>
  <si>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</si>
  <si>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</si>
  <si>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</si>
  <si>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</si>
  <si>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</si>
  <si>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</si>
  <si>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</si>
  <si>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</si>
  <si>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</si>
  <si>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</si>
  <si>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</si>
  <si>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</si>
  <si>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</si>
  <si>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</si>
  <si>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</si>
  <si>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</si>
  <si>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</si>
  <si>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</si>
  <si>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</si>
  <si>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</si>
  <si>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</si>
  <si>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</si>
  <si>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</si>
  <si>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</si>
  <si>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</si>
  <si>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</si>
  <si>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</si>
  <si>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</si>
  <si>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</si>
  <si>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</si>
  <si>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</si>
  <si>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</si>
  <si>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</si>
  <si>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</si>
  <si>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</si>
  <si>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</si>
  <si>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</si>
  <si>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</si>
  <si>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</si>
  <si>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</si>
  <si>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</si>
  <si>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</si>
  <si>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</si>
  <si>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</si>
  <si>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</si>
  <si>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</si>
  <si>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</si>
  <si>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</si>
  <si>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</si>
  <si>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</si>
  <si>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</si>
  <si>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</si>
  <si>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</si>
  <si>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</si>
  <si>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</si>
  <si>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</si>
  <si>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</si>
  <si>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</si>
  <si>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</si>
  <si>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</si>
  <si>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</si>
  <si>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</si>
  <si>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</si>
  <si>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</si>
  <si>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</si>
  <si>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</si>
  <si>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</si>
  <si>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</si>
  <si>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</si>
  <si>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</si>
  <si>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</si>
  <si>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</si>
  <si>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</si>
  <si>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</si>
  <si>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</si>
  <si>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</si>
  <si>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</si>
  <si>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</si>
  <si>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</si>
  <si>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</si>
  <si>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</si>
  <si>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</si>
  <si>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</si>
  <si>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</si>
  <si>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</si>
  <si>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</si>
  <si>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</si>
  <si>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</si>
  <si>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</si>
  <si>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</si>
  <si>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</si>
  <si>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</si>
  <si>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</si>
  <si>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</si>
  <si>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</si>
  <si>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</si>
  <si>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</si>
  <si>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</si>
  <si>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</si>
  <si>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</si>
  <si>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</si>
  <si>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</si>
  <si>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</si>
  <si>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</si>
  <si>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</si>
  <si>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</si>
  <si>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</si>
  <si>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</si>
  <si>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</si>
  <si>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</si>
  <si>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</si>
  <si>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</si>
  <si>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</si>
  <si>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</si>
  <si>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</si>
  <si>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</si>
  <si>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</si>
  <si>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</si>
  <si>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</si>
  <si>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</si>
  <si>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</si>
  <si>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</si>
  <si>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</si>
  <si>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</si>
  <si>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</si>
  <si>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</si>
  <si>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</si>
  <si>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</si>
  <si>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</si>
  <si>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</si>
  <si>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</si>
  <si>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</si>
  <si>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</si>
  <si>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</si>
  <si>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</si>
  <si>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</si>
  <si>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</si>
  <si>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</si>
  <si>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</si>
  <si>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</si>
  <si>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</si>
  <si>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</si>
  <si>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</si>
  <si>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</si>
  <si>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</si>
  <si>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</si>
  <si>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</si>
  <si>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</si>
  <si>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</si>
  <si>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</si>
  <si>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</si>
  <si>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</si>
  <si>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</si>
  <si>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</si>
  <si>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</si>
  <si>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</si>
  <si>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</si>
  <si>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</si>
  <si>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</si>
  <si>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</si>
  <si>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</si>
  <si>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</si>
  <si>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</si>
  <si>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</si>
  <si>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</si>
  <si>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</si>
  <si>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</si>
  <si>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</si>
  <si>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</si>
  <si>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</si>
  <si>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</si>
  <si>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</si>
  <si>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</si>
  <si>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</si>
  <si>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</si>
  <si>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</si>
  <si>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</si>
  <si>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</si>
  <si>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</si>
  <si>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</si>
  <si>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</si>
  <si>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</si>
  <si>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</si>
  <si>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</si>
  <si>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</si>
  <si>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</si>
  <si>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</si>
  <si>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</si>
  <si>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</si>
  <si>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</si>
  <si>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</si>
  <si>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</si>
  <si>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</si>
  <si>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</si>
  <si>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</si>
  <si>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</si>
  <si>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</si>
  <si>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</si>
  <si>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</si>
  <si>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</si>
  <si>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</si>
  <si>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</si>
  <si>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</si>
  <si>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</si>
  <si>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</si>
  <si>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</si>
  <si>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</si>
  <si>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</si>
  <si>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</si>
  <si>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</si>
  <si>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</si>
  <si>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</si>
  <si>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</si>
  <si>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</si>
  <si>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</si>
  <si>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</si>
  <si>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</si>
  <si>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</si>
  <si>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</si>
  <si>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</si>
  <si>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</si>
  <si>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</si>
  <si>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</si>
  <si>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</si>
  <si>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</si>
  <si>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</si>
  <si>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</si>
  <si>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</si>
  <si>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</si>
  <si>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</si>
  <si>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</si>
  <si>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</si>
  <si>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</si>
  <si>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</si>
  <si>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</si>
  <si>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</si>
  <si>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</si>
  <si>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</si>
  <si>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</si>
  <si>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</si>
  <si>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</si>
  <si>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</si>
  <si>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</si>
  <si>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</si>
  <si>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</si>
  <si>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</si>
  <si>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</si>
  <si>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</si>
  <si>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</si>
  <si>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</si>
  <si>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</si>
  <si>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</si>
  <si>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</si>
  <si>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</si>
  <si>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</si>
  <si>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</si>
  <si>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</si>
  <si>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</si>
  <si>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</si>
  <si>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</si>
  <si>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</si>
  <si>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</si>
  <si>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</si>
  <si>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</si>
  <si>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</si>
  <si>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</si>
  <si>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</si>
  <si>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</si>
  <si>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</si>
  <si>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</si>
  <si>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</si>
  <si>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</si>
  <si>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</si>
  <si>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</si>
  <si>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</si>
  <si>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</si>
  <si>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</si>
  <si>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</si>
  <si>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</si>
  <si>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</si>
  <si>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</si>
  <si>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</si>
  <si>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</si>
  <si>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</si>
  <si>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</si>
  <si>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</si>
  <si>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</si>
  <si>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</si>
  <si>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</si>
  <si>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</si>
  <si>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</si>
  <si>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</si>
  <si>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</si>
  <si>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</si>
  <si>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</si>
  <si>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</si>
  <si>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</si>
  <si>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</si>
  <si>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</si>
  <si>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</si>
  <si>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</si>
  <si>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</si>
  <si>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</si>
  <si>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</si>
  <si>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</si>
  <si>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</si>
  <si>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</si>
  <si>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</si>
  <si>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</si>
  <si>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</si>
  <si>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</si>
  <si>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</si>
  <si>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</si>
  <si>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</si>
  <si>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</si>
  <si>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</si>
  <si>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</si>
  <si>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</si>
  <si>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</si>
  <si>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</si>
  <si>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</si>
  <si>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</si>
  <si>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</si>
  <si>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</si>
  <si>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</si>
  <si>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</si>
  <si>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</si>
  <si>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</si>
  <si>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</si>
  <si>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</si>
  <si>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</si>
  <si>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</si>
  <si>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</si>
  <si>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</si>
  <si>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</si>
  <si>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</si>
  <si>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</si>
  <si>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</si>
  <si>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</si>
  <si>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</si>
  <si>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</si>
  <si>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</si>
  <si>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</si>
  <si>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</si>
  <si>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</si>
  <si>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</si>
  <si>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</si>
  <si>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</si>
  <si>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</si>
  <si>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</si>
  <si>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</si>
  <si>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</si>
  <si>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</si>
  <si>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</si>
  <si>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</si>
  <si>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</si>
  <si>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</si>
  <si>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</si>
  <si>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</si>
  <si>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</si>
  <si>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</si>
  <si>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</si>
  <si>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</si>
  <si>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</si>
  <si>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</si>
  <si>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</si>
  <si>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</si>
  <si>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</si>
  <si>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</si>
  <si>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</si>
  <si>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</si>
  <si>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</si>
  <si>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</si>
  <si>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</si>
  <si>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</si>
  <si>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</si>
  <si>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</si>
  <si>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</si>
  <si>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</si>
  <si>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</si>
  <si>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</si>
  <si>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</si>
  <si>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</si>
  <si>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</si>
  <si>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</si>
  <si>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</si>
  <si>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</si>
  <si>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</si>
  <si>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</si>
  <si>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</si>
  <si>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</si>
  <si>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</si>
  <si>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</si>
  <si>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</si>
  <si>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</si>
  <si>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</si>
  <si>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</si>
  <si>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</si>
  <si>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</si>
  <si>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</si>
  <si>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</si>
  <si>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</si>
  <si>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</si>
  <si>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</si>
  <si>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</si>
  <si>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</si>
  <si>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</si>
  <si>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</si>
  <si>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</si>
  <si>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</si>
  <si>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</si>
  <si>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</si>
  <si>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</si>
  <si>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</si>
  <si>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</si>
  <si>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</si>
  <si>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</si>
  <si>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</si>
  <si>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</si>
  <si>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</si>
  <si>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</si>
  <si>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</si>
  <si>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</si>
  <si>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</si>
  <si>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</si>
  <si>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</si>
  <si>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</si>
  <si>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</si>
  <si>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</si>
  <si>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</si>
  <si>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</si>
  <si>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</si>
  <si>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</si>
  <si>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</si>
  <si>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</si>
  <si>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</si>
  <si>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</si>
  <si>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</si>
  <si>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</si>
  <si>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</si>
  <si>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</si>
  <si>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</si>
  <si>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</si>
  <si>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</si>
  <si>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</si>
  <si>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</si>
  <si>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</si>
  <si>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</si>
  <si>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</si>
  <si>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</si>
  <si>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</si>
  <si>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</si>
  <si>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</si>
  <si>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</si>
  <si>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</si>
  <si>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</si>
  <si>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</si>
  <si>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</si>
  <si>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</si>
  <si>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</si>
  <si>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</si>
  <si>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</si>
  <si>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</si>
  <si>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</si>
  <si>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</si>
  <si>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</si>
  <si>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</si>
  <si>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</si>
  <si>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</si>
  <si>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</si>
  <si>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</si>
  <si>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</si>
  <si>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</si>
  <si>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</si>
  <si>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</si>
  <si>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</si>
  <si>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</si>
  <si>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</si>
  <si>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</si>
  <si>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</si>
  <si>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</si>
  <si>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</si>
  <si>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</si>
  <si>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</si>
  <si>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</si>
  <si>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</si>
  <si>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</si>
  <si>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</si>
  <si>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</si>
  <si>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</si>
  <si>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</si>
  <si>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</si>
  <si>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</si>
  <si>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</si>
  <si>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</si>
  <si>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</si>
  <si>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</si>
  <si>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</si>
  <si>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</si>
  <si>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</si>
  <si>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</si>
  <si>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</si>
  <si>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</si>
  <si>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</si>
  <si>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</si>
  <si>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</si>
  <si>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</si>
  <si>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</si>
  <si>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</si>
  <si>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</si>
  <si>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</si>
  <si>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</si>
  <si>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</si>
  <si>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</si>
  <si>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</si>
  <si>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</si>
  <si>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</si>
  <si>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</si>
  <si>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</si>
  <si>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</si>
  <si>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</si>
  <si>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</si>
  <si>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</si>
  <si>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</si>
  <si>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</si>
  <si>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</si>
  <si>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</si>
  <si>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</si>
  <si>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</si>
  <si>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</si>
  <si>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</si>
  <si>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</si>
  <si>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</si>
  <si>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</si>
  <si>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</si>
  <si>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</si>
  <si>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</si>
  <si>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</si>
  <si>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</si>
  <si>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</si>
  <si>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</si>
  <si>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</si>
  <si>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</si>
  <si>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</si>
  <si>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</si>
  <si>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</si>
  <si>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</si>
  <si>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</si>
  <si>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</si>
  <si>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</si>
  <si>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</si>
  <si>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</si>
  <si>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</si>
  <si>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</si>
  <si>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</si>
  <si>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</si>
  <si>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</si>
  <si>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</si>
  <si>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</si>
  <si>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</si>
  <si>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</si>
  <si>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</si>
  <si>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</si>
  <si>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</si>
  <si>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</si>
  <si>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</si>
  <si>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</si>
  <si>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</si>
  <si>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</si>
  <si>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</si>
  <si>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</si>
  <si>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</si>
  <si>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</si>
  <si>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</si>
  <si>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</si>
  <si>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</si>
  <si>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</si>
  <si>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</si>
  <si>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</si>
  <si>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</si>
  <si>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</si>
  <si>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</si>
  <si>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</si>
  <si>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</si>
  <si>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</si>
  <si>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</si>
  <si>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</si>
  <si>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</si>
  <si>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</si>
  <si>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</si>
  <si>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</si>
  <si>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</si>
  <si>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</si>
  <si>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</si>
  <si>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</si>
  <si>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</si>
  <si>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</si>
  <si>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</si>
  <si>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</si>
  <si>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</si>
  <si>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</si>
  <si>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</si>
  <si>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</si>
  <si>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</si>
  <si>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</si>
  <si>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</si>
  <si>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</si>
  <si>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</si>
  <si>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</si>
  <si>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</si>
  <si>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</si>
  <si>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</si>
  <si>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</si>
  <si>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</si>
  <si>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</si>
  <si>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</si>
  <si>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</si>
  <si>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</si>
  <si>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</si>
  <si>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</si>
  <si>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</si>
  <si>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</si>
  <si>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</si>
  <si>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</si>
  <si>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</si>
  <si>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</si>
  <si>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</si>
  <si>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</si>
  <si>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</si>
  <si>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</si>
  <si>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</si>
  <si>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</si>
  <si>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</si>
  <si>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</si>
  <si>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</si>
  <si>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</si>
  <si>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</si>
  <si>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</si>
  <si>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</si>
  <si>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</si>
  <si>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</si>
  <si>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</si>
  <si>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</si>
  <si>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</si>
  <si>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</si>
  <si>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</si>
  <si>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</si>
  <si>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</si>
  <si>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</si>
  <si>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</si>
  <si>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</si>
  <si>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</si>
  <si>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</si>
  <si>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</si>
  <si>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</si>
  <si>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</si>
  <si>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</si>
  <si>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</si>
  <si>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</si>
  <si>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</si>
  <si>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</si>
  <si>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</si>
  <si>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</si>
  <si>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</si>
  <si>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</si>
  <si>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</si>
  <si>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</si>
  <si>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</si>
  <si>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</si>
  <si>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</si>
  <si>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</si>
  <si>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</si>
  <si>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</si>
  <si>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</si>
  <si>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</si>
  <si>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</si>
  <si>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</si>
  <si>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</si>
  <si>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</si>
  <si>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</si>
  <si>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</si>
  <si>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</si>
  <si>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</si>
  <si>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</si>
  <si>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</si>
  <si>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</si>
  <si>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</si>
  <si>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</si>
  <si>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</si>
  <si>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</si>
  <si>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</si>
  <si>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</si>
  <si>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</si>
  <si>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</si>
  <si>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</si>
  <si>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</si>
  <si>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</si>
  <si>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</si>
  <si>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</si>
  <si>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</si>
  <si>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</si>
  <si>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</si>
  <si>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</si>
  <si>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</si>
  <si>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</si>
  <si>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</si>
  <si>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</si>
  <si>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</si>
  <si>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</si>
  <si>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</si>
  <si>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</si>
  <si>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</si>
  <si>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</si>
  <si>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</si>
  <si>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</si>
  <si>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</si>
  <si>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</si>
  <si>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</si>
  <si>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</si>
  <si>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</si>
  <si>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</si>
  <si>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</si>
  <si>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</si>
  <si>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</si>
  <si>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</si>
  <si>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</si>
  <si>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</si>
  <si>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</si>
  <si>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</si>
  <si>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</si>
  <si>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</si>
  <si>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</si>
  <si>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</si>
  <si>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</si>
  <si>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</si>
  <si>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</si>
  <si>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</si>
  <si>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</si>
  <si>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</si>
  <si>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</si>
  <si>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</si>
  <si>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</si>
  <si>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</si>
  <si>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</si>
  <si>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</si>
  <si>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</si>
  <si>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</si>
  <si>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</si>
  <si>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</si>
  <si>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</si>
  <si>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</si>
  <si>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</si>
  <si>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</si>
  <si>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</si>
  <si>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</si>
  <si>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</si>
  <si>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</si>
  <si>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</si>
  <si>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</si>
  <si>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</si>
  <si>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</si>
  <si>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</si>
  <si>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</si>
  <si>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</si>
  <si>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</si>
  <si>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</si>
  <si>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</si>
  <si>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</si>
  <si>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</si>
  <si>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</si>
  <si>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</si>
  <si>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</si>
  <si>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</si>
  <si>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</si>
  <si>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</si>
  <si>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</si>
  <si>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</si>
  <si>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</si>
  <si>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</si>
  <si>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</si>
  <si>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</si>
  <si>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</si>
  <si>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</si>
  <si>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</si>
  <si>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</si>
  <si>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</si>
  <si>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</si>
  <si>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</si>
  <si>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</si>
  <si>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</si>
  <si>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</si>
  <si>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</si>
  <si>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</si>
  <si>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</si>
  <si>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</si>
  <si>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</si>
  <si>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</si>
  <si>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</si>
  <si>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</si>
  <si>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</si>
  <si>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</si>
  <si>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</si>
  <si>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</si>
  <si>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</si>
  <si>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</si>
  <si>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</si>
  <si>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</si>
  <si>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</si>
  <si>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</si>
  <si>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</si>
  <si>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</si>
  <si>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</si>
  <si>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</si>
  <si>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</si>
  <si>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</si>
  <si>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</si>
  <si>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</si>
  <si>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</si>
  <si>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</si>
  <si>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</si>
  <si>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</si>
  <si>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</si>
  <si>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</si>
  <si>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</si>
  <si>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</si>
  <si>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</si>
  <si>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</si>
  <si>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</si>
  <si>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</si>
  <si>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</si>
  <si>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</si>
  <si>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</si>
  <si>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</si>
  <si>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</si>
  <si>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</si>
  <si>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</si>
  <si>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</si>
  <si>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</si>
  <si>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</si>
  <si>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</si>
  <si>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</si>
  <si>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</si>
  <si>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</si>
  <si>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</si>
  <si>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</si>
  <si>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</si>
  <si>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</si>
  <si>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</si>
  <si>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</si>
  <si>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</si>
  <si>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</si>
  <si>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</si>
  <si>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</si>
  <si>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</si>
  <si>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</si>
  <si>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</si>
  <si>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</si>
  <si>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</si>
  <si>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</si>
  <si>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</si>
  <si>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</si>
  <si>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</si>
  <si>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</si>
  <si>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</si>
  <si>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</si>
  <si>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</si>
  <si>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</si>
  <si>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</si>
  <si>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</si>
  <si>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</si>
  <si>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</si>
  <si>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</si>
  <si>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</si>
  <si>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</si>
  <si>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</si>
  <si>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</si>
  <si>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</si>
  <si>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</si>
  <si>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</si>
  <si>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</si>
  <si>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</si>
  <si>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</si>
  <si>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</si>
  <si>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</si>
  <si>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</si>
  <si>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</si>
  <si>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</si>
  <si>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</si>
  <si>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</si>
  <si>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</si>
  <si>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</si>
  <si>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</si>
  <si>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</si>
  <si>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</si>
  <si>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</si>
  <si>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</si>
  <si>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</si>
  <si>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</si>
  <si>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</si>
  <si>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</si>
  <si>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</si>
  <si>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</si>
  <si>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</si>
  <si>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</si>
  <si>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</si>
  <si>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</si>
  <si>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</si>
  <si>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</si>
  <si>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</si>
  <si>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</si>
  <si>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</si>
  <si>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</si>
  <si>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</si>
  <si>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</si>
  <si>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</si>
  <si>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</si>
  <si>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</si>
  <si>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</si>
  <si>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</si>
  <si>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</si>
  <si>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</si>
  <si>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</si>
  <si>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</si>
  <si>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</si>
  <si>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</si>
  <si>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</si>
  <si>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</si>
  <si>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</si>
  <si>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</si>
  <si>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</si>
  <si>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</si>
  <si>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</si>
  <si>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</si>
  <si>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</si>
  <si>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</si>
  <si>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</si>
  <si>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</si>
  <si>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</si>
  <si>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</si>
  <si>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</si>
  <si>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</si>
  <si>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</si>
  <si>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</si>
  <si>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</si>
  <si>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</si>
  <si>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</si>
  <si>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</si>
  <si>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</si>
  <si>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</si>
  <si>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</si>
  <si>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</si>
  <si>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</si>
  <si>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</si>
  <si>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</si>
  <si>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</si>
  <si>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</si>
  <si>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</si>
  <si>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</si>
  <si>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</si>
  <si>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</si>
  <si>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</si>
  <si>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</si>
  <si>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</si>
  <si>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</si>
  <si>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</si>
  <si>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</si>
  <si>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</si>
  <si>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</si>
  <si>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</si>
  <si>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</si>
  <si>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</si>
  <si>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</si>
  <si>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</si>
  <si>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</si>
  <si>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</si>
  <si>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</si>
  <si>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</si>
  <si>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</si>
  <si>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</si>
  <si>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</si>
  <si>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</si>
  <si>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</si>
  <si>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</si>
  <si>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</si>
  <si>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</si>
  <si>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</si>
  <si>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</si>
  <si>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</si>
  <si>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</si>
  <si>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</si>
  <si>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</si>
  <si>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</si>
  <si>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</si>
  <si>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</si>
  <si>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</si>
  <si>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</si>
  <si>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</si>
  <si>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</si>
  <si>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</si>
  <si>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</si>
  <si>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</si>
  <si>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</si>
  <si>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</si>
  <si>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</si>
  <si>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</si>
  <si>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</si>
  <si>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</si>
  <si>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</si>
  <si>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</si>
  <si>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</si>
  <si>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</si>
  <si>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</si>
  <si>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</si>
  <si>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</si>
  <si>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</si>
  <si>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</si>
  <si>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</si>
  <si>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</si>
  <si>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</si>
  <si>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</si>
  <si>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</si>
  <si>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</si>
  <si>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</si>
  <si>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</si>
  <si>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</si>
  <si>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</si>
  <si>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</si>
  <si>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</si>
  <si>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</si>
  <si>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</si>
  <si>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</si>
  <si>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</si>
  <si>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</si>
  <si>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</si>
  <si>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</si>
  <si>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</si>
  <si>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</si>
  <si>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</si>
  <si>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</si>
  <si>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</si>
  <si>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</si>
  <si>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</si>
  <si>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</si>
  <si>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</si>
  <si>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</si>
  <si>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</si>
  <si>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</si>
  <si>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</si>
  <si>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</si>
  <si>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</si>
  <si>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</si>
  <si>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</si>
  <si>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</si>
  <si>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</si>
  <si>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</si>
  <si>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</si>
  <si>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</si>
  <si>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</si>
  <si>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</si>
  <si>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</si>
  <si>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</si>
  <si>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</si>
  <si>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</si>
  <si>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</si>
  <si>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</si>
  <si>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</si>
  <si>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</si>
  <si>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</si>
  <si>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</si>
  <si>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</si>
  <si>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</si>
  <si>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</si>
  <si>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</si>
  <si>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</si>
  <si>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</si>
  <si>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</si>
  <si>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</si>
  <si>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</si>
  <si>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</si>
  <si>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</si>
  <si>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</si>
  <si>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</si>
  <si>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</si>
  <si>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</si>
  <si>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</si>
  <si>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</si>
  <si>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</si>
  <si>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</si>
  <si>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</si>
  <si>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</si>
  <si>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</si>
  <si>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</si>
  <si>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</si>
  <si>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</si>
  <si>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</si>
  <si>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</si>
  <si>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</si>
  <si>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</si>
  <si>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</si>
  <si>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</si>
  <si>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</si>
  <si>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</si>
  <si>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</si>
  <si>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</si>
  <si>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</si>
  <si>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</si>
  <si>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</si>
  <si>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</si>
  <si>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</si>
  <si>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</si>
  <si>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</si>
  <si>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</si>
  <si>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</si>
  <si>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</si>
  <si>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</si>
  <si>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</si>
  <si>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</si>
  <si>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</si>
  <si>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</si>
  <si>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</si>
  <si>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</si>
  <si>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</si>
  <si>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</si>
  <si>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</si>
  <si>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</si>
  <si>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</si>
  <si>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</si>
  <si>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</si>
  <si>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</si>
  <si>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</si>
  <si>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</si>
  <si>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</si>
  <si>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</si>
  <si>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</si>
  <si>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</si>
  <si>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</si>
  <si>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</si>
  <si>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</si>
  <si>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</si>
  <si>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</si>
  <si>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</si>
  <si>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</si>
  <si>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</si>
  <si>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</si>
  <si>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</si>
  <si>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</si>
  <si>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</si>
  <si>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</si>
  <si>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</si>
  <si>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</si>
  <si>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</si>
  <si>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</si>
  <si>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</si>
  <si>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</si>
  <si>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</si>
  <si>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</si>
  <si>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</si>
  <si>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</si>
  <si>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</si>
  <si>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</si>
  <si>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</si>
  <si>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</si>
  <si>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</si>
  <si>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</si>
  <si>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</si>
  <si>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</si>
  <si>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</si>
  <si>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</si>
  <si>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</si>
  <si>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</si>
  <si>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</si>
  <si>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</si>
  <si>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</si>
  <si>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</si>
  <si>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</si>
  <si>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</si>
  <si>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</si>
  <si>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</si>
  <si>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</si>
  <si>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</si>
  <si>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</si>
  <si>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</si>
  <si>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</si>
  <si>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</si>
  <si>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</si>
  <si>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</si>
  <si>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</si>
  <si>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</si>
  <si>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</si>
  <si>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</si>
  <si>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</si>
  <si>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</si>
  <si>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</si>
  <si>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</si>
  <si>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</si>
  <si>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</si>
  <si>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</si>
  <si>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</si>
  <si>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</si>
  <si>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</si>
  <si>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</si>
  <si>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</si>
  <si>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</si>
  <si>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</si>
  <si>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</si>
  <si>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</si>
  <si>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</si>
  <si>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</si>
  <si>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</si>
  <si>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</si>
  <si>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</si>
  <si>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</si>
  <si>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</si>
  <si>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</si>
  <si>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</si>
  <si>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</si>
  <si>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</si>
  <si>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</si>
  <si>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</si>
  <si>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</si>
  <si>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</si>
  <si>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</si>
  <si>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</si>
  <si>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</si>
  <si>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</si>
  <si>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</si>
  <si>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</si>
  <si>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</si>
  <si>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</si>
  <si>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</si>
  <si>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</si>
  <si>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</si>
  <si>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</si>
  <si>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</si>
  <si>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</si>
  <si>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</si>
  <si>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</si>
  <si>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</si>
  <si>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</si>
  <si>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</si>
  <si>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</si>
  <si>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</si>
  <si>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</si>
  <si>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</si>
  <si>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</si>
  <si>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</si>
  <si>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</si>
  <si>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</si>
  <si>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</si>
  <si>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</si>
  <si>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</si>
  <si>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</si>
  <si>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</si>
  <si>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</si>
  <si>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</si>
  <si>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</si>
  <si>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</si>
  <si>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</si>
  <si>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</si>
  <si>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</si>
  <si>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</si>
  <si>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</si>
  <si>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</si>
  <si>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</si>
  <si>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</si>
  <si>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</si>
  <si>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</si>
  <si>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</si>
  <si>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</si>
  <si>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</si>
  <si>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</si>
  <si>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</si>
  <si>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</si>
  <si>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</si>
  <si>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</si>
  <si>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</si>
  <si>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</si>
  <si>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</si>
  <si>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</si>
  <si>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</si>
  <si>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</si>
  <si>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</si>
  <si>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</si>
  <si>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</si>
  <si>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</si>
  <si>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</si>
  <si>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</si>
  <si>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</si>
  <si>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</si>
  <si>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</si>
  <si>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</si>
  <si>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</si>
  <si>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</si>
  <si>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</si>
  <si>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</si>
  <si>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</si>
  <si>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</si>
  <si>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</si>
  <si>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</si>
  <si>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</si>
  <si>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</si>
  <si>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</si>
  <si>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</si>
  <si>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</si>
  <si>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</si>
  <si>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</si>
  <si>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</si>
  <si>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</si>
  <si>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</si>
  <si>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</si>
  <si>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</si>
  <si>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</si>
  <si>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</si>
  <si>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</si>
  <si>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</si>
  <si>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</si>
  <si>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</si>
  <si>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</si>
  <si>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</si>
  <si>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</si>
  <si>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</si>
  <si>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</si>
  <si>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</si>
  <si>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</si>
  <si>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</si>
  <si>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</si>
  <si>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</si>
  <si>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</si>
  <si>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</si>
  <si>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</si>
  <si>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</si>
  <si>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</si>
  <si>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</si>
  <si>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</si>
  <si>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</si>
  <si>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</si>
  <si>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</si>
  <si>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</si>
  <si>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</si>
  <si>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</si>
  <si>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</si>
  <si>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</si>
  <si>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</si>
  <si>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</si>
  <si>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</si>
  <si>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</si>
  <si>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</si>
  <si>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</si>
  <si>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</si>
  <si>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</si>
  <si>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</si>
  <si>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</si>
  <si>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</si>
  <si>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</si>
  <si>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</si>
  <si>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</si>
  <si>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</si>
  <si>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</si>
  <si>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</si>
  <si>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</si>
  <si>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</si>
  <si>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</si>
  <si>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</si>
  <si>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</si>
  <si>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</si>
  <si>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</si>
  <si>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</si>
  <si>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</si>
  <si>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</si>
  <si>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</si>
  <si>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</si>
  <si>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</si>
  <si>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</si>
  <si>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</si>
  <si>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</si>
  <si>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</si>
  <si>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</si>
  <si>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</si>
  <si>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</si>
  <si>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</si>
  <si>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</si>
  <si>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</si>
  <si>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</si>
  <si>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</si>
  <si>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</si>
  <si>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</si>
  <si>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</si>
  <si>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</si>
  <si>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</si>
  <si>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</si>
  <si>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</si>
  <si>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</si>
  <si>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</si>
  <si>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</si>
  <si>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</si>
  <si>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</si>
  <si>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</si>
  <si>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</si>
  <si>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</si>
  <si>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</si>
  <si>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</si>
  <si>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</si>
  <si>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</si>
  <si>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</si>
  <si>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</si>
  <si>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</si>
  <si>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</si>
  <si>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</si>
  <si>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</si>
  <si>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</si>
  <si>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</si>
  <si>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</si>
  <si>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</si>
  <si>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</si>
  <si>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</si>
  <si>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</si>
  <si>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</si>
  <si>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</si>
  <si>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</si>
  <si>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</si>
  <si>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</si>
  <si>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</si>
  <si>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</si>
  <si>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</si>
  <si>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</si>
  <si>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</si>
  <si>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</si>
  <si>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</si>
  <si>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</si>
  <si>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</si>
  <si>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</si>
  <si>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</si>
  <si>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</si>
  <si>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</si>
  <si>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</si>
  <si>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</si>
  <si>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</si>
  <si>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</si>
  <si>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</si>
  <si>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</si>
  <si>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</si>
  <si>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</si>
  <si>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</si>
  <si>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</si>
  <si>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</si>
  <si>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</si>
  <si>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</si>
  <si>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</si>
  <si>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</si>
  <si>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</si>
  <si>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</si>
  <si>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</si>
  <si>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</si>
  <si>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</si>
  <si>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</si>
  <si>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</si>
  <si>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</si>
  <si>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</si>
  <si>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</si>
  <si>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</si>
  <si>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</si>
  <si>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</si>
  <si>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</si>
  <si>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</si>
  <si>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</si>
  <si>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</si>
  <si>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</si>
  <si>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</si>
  <si>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</si>
  <si>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</si>
  <si>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</si>
  <si>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</si>
  <si>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</si>
  <si>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</si>
  <si>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</si>
  <si>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</si>
  <si>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</si>
  <si>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</si>
  <si>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</si>
  <si>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</si>
  <si>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</si>
  <si>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</si>
  <si>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</si>
  <si>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</si>
  <si>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</si>
  <si>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</si>
  <si>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</si>
  <si>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</si>
  <si>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</si>
  <si>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</si>
  <si>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</si>
  <si>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</si>
  <si>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</si>
  <si>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</si>
  <si>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</si>
  <si>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</si>
  <si>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</si>
  <si>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</si>
  <si>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</si>
  <si>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</si>
  <si>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</si>
  <si>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</si>
  <si>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</si>
  <si>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</si>
  <si>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</si>
  <si>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</si>
  <si>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</si>
  <si>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</si>
  <si>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</si>
  <si>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</si>
  <si>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</si>
  <si>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</si>
  <si>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</si>
  <si>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</si>
  <si>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</si>
  <si>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</si>
  <si>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</si>
  <si>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</si>
  <si>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</si>
  <si>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</si>
  <si>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</si>
  <si>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</si>
  <si>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</si>
  <si>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</si>
  <si>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</si>
  <si>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</si>
  <si>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</si>
  <si>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</si>
  <si>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</si>
  <si>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</si>
  <si>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</si>
  <si>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</si>
  <si>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</si>
  <si>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</si>
  <si>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</si>
  <si>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</si>
  <si>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</si>
  <si>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</si>
  <si>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</si>
  <si>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</si>
  <si>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</si>
  <si>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</si>
  <si>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</si>
  <si>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</si>
  <si>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</si>
  <si>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</si>
  <si>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</si>
  <si>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</si>
  <si>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</si>
  <si>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</si>
  <si>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</si>
  <si>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</si>
  <si>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</si>
  <si>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</si>
  <si>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</si>
  <si>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</si>
  <si>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</si>
  <si>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</si>
  <si>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</si>
  <si>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</si>
  <si>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</si>
  <si>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</si>
  <si>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</si>
  <si>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</si>
  <si>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</si>
  <si>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</si>
  <si>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</si>
  <si>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</si>
  <si>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</si>
  <si>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</si>
  <si>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</si>
  <si>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</si>
  <si>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</si>
  <si>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</si>
  <si>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</si>
  <si>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</si>
  <si>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</si>
  <si>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</si>
  <si>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</si>
  <si>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</si>
  <si>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</si>
  <si>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</si>
  <si>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</si>
  <si>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</si>
  <si>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</si>
  <si>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</si>
  <si>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</si>
  <si>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</si>
  <si>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</si>
  <si>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</si>
  <si>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</si>
  <si>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</si>
  <si>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</si>
  <si>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</si>
  <si>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</si>
  <si>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</si>
  <si>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</si>
  <si>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</si>
  <si>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</si>
  <si>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</si>
  <si>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</si>
  <si>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</si>
  <si>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</si>
  <si>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</si>
  <si>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</si>
  <si>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</si>
  <si>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</si>
  <si>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</si>
  <si>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</si>
  <si>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</si>
  <si>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</si>
  <si>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</si>
  <si>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</si>
  <si>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</si>
  <si>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</si>
  <si>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</si>
  <si>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</si>
  <si>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</si>
  <si>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</si>
  <si>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</si>
  <si>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</si>
  <si>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</si>
  <si>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</si>
  <si>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</si>
  <si>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</si>
  <si>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</si>
  <si>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</si>
  <si>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</si>
  <si>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</si>
  <si>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</si>
  <si>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</si>
  <si>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</si>
  <si>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</si>
  <si>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</si>
  <si>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</si>
  <si>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</si>
  <si>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</si>
  <si>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</si>
  <si>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</si>
  <si>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</si>
  <si>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</si>
  <si>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</si>
  <si>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</si>
  <si>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</si>
  <si>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</si>
  <si>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</si>
  <si>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</si>
  <si>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</si>
  <si>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</si>
  <si>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</si>
  <si>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</si>
  <si>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</si>
  <si>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</si>
  <si>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</si>
  <si>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</si>
  <si>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</si>
  <si>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</si>
  <si>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</si>
  <si>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</si>
  <si>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</si>
  <si>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</si>
  <si>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</si>
  <si>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</si>
  <si>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</si>
  <si>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</si>
  <si>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</si>
  <si>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</si>
  <si>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</si>
  <si>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</si>
  <si>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</si>
  <si>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</si>
  <si>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</si>
  <si>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</si>
  <si>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</si>
  <si>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</si>
  <si>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</si>
  <si>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</si>
  <si>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</si>
  <si>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</si>
  <si>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</si>
  <si>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</si>
  <si>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</si>
  <si>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</si>
  <si>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</si>
  <si>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</si>
  <si>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</si>
  <si>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</si>
  <si>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</si>
  <si>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</si>
  <si>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</si>
  <si>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</si>
  <si>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</si>
  <si>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</si>
  <si>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</si>
  <si>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</si>
  <si>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</si>
  <si>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</si>
  <si>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</si>
  <si>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</si>
  <si>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</si>
  <si>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</si>
  <si>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</si>
  <si>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</si>
  <si>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</si>
  <si>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</si>
  <si>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</si>
  <si>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</si>
  <si>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</si>
  <si>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</si>
  <si>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</si>
  <si>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</si>
  <si>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</si>
  <si>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</si>
  <si>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</si>
  <si>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</si>
  <si>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</si>
  <si>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</si>
  <si>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</si>
  <si>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</si>
  <si>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</si>
  <si>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</si>
  <si>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</si>
  <si>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</si>
  <si>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</si>
  <si>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</si>
  <si>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</si>
  <si>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</si>
  <si>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</si>
  <si>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</si>
  <si>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</si>
  <si>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</si>
  <si>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</si>
  <si>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</si>
  <si>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</si>
  <si>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</si>
  <si>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</si>
  <si>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</si>
  <si>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</si>
  <si>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</si>
  <si>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</si>
  <si>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</si>
  <si>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</si>
  <si>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</si>
  <si>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</si>
  <si>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</si>
  <si>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</si>
  <si>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</si>
  <si>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</si>
  <si>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</si>
  <si>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</si>
  <si>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</si>
  <si>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</si>
  <si>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</si>
  <si>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</si>
  <si>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</si>
  <si>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</si>
  <si>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</si>
  <si>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</si>
  <si>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</si>
  <si>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</si>
  <si>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</si>
  <si>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</si>
  <si>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</si>
  <si>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</si>
  <si>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</si>
  <si>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</si>
  <si>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</si>
  <si>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</si>
  <si>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</si>
  <si>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</si>
  <si>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</si>
  <si>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</si>
  <si>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</si>
  <si>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</si>
  <si>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</si>
  <si>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</si>
  <si>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</si>
  <si>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</si>
  <si>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</si>
  <si>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</si>
  <si>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</si>
  <si>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</si>
  <si>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</si>
  <si>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</si>
  <si>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</si>
  <si>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</si>
  <si>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</si>
  <si>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</si>
  <si>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</si>
  <si>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</si>
  <si>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</si>
  <si>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</si>
  <si>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</si>
  <si>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</si>
  <si>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</si>
  <si>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</si>
  <si>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</si>
  <si>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</si>
  <si>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</si>
  <si>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</si>
  <si>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</si>
  <si>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</si>
  <si>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</si>
  <si>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</si>
  <si>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</si>
  <si>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</si>
  <si>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</si>
  <si>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</si>
  <si>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</si>
  <si>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</si>
  <si>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</si>
  <si>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</si>
  <si>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</si>
  <si>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</si>
  <si>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</si>
  <si>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</si>
  <si>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</si>
  <si>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</si>
  <si>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</si>
  <si>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</si>
  <si>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</si>
  <si>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</si>
  <si>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</si>
  <si>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</si>
  <si>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</si>
  <si>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</si>
  <si>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</si>
  <si>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</si>
  <si>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</si>
  <si>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</si>
  <si>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</si>
  <si>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</si>
  <si>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</si>
  <si>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</si>
  <si>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</si>
  <si>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</si>
  <si>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</si>
  <si>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</si>
  <si>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</si>
  <si>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</si>
  <si>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</si>
  <si>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</si>
  <si>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</si>
  <si>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</si>
  <si>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</si>
  <si>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</si>
  <si>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</si>
  <si>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</si>
  <si>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</si>
  <si>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</si>
  <si>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</si>
  <si>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</si>
  <si>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</si>
  <si>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</si>
  <si>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</si>
  <si>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</si>
  <si>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</si>
  <si>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</si>
  <si>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</si>
  <si>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</si>
  <si>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</si>
  <si>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</si>
  <si>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</si>
  <si>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</si>
  <si>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</si>
  <si>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</si>
  <si>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</si>
  <si>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</si>
  <si>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</si>
  <si>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</si>
  <si>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</si>
  <si>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</si>
  <si>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</si>
  <si>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</si>
  <si>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</si>
  <si>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</si>
  <si>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</si>
  <si>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</si>
  <si>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</si>
  <si>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</si>
  <si>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</si>
  <si>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</si>
  <si>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</si>
  <si>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</si>
  <si>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</si>
  <si>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</si>
  <si>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</si>
  <si>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</si>
  <si>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</si>
  <si>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</si>
  <si>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</si>
  <si>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</si>
  <si>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</si>
  <si>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</si>
  <si>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</si>
  <si>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</si>
  <si>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</si>
  <si>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</si>
  <si>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</si>
  <si>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</si>
  <si>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</si>
  <si>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</si>
  <si>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</si>
  <si>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</si>
  <si>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</si>
  <si>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</si>
  <si>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</si>
  <si>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</si>
  <si>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</si>
  <si>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</si>
  <si>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</si>
  <si>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</si>
  <si>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</si>
  <si>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</si>
  <si>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</si>
  <si>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</si>
  <si>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</si>
  <si>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</si>
  <si>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</si>
  <si>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</si>
  <si>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</si>
  <si>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</si>
  <si>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</si>
  <si>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</si>
  <si>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</si>
  <si>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</si>
  <si>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</si>
  <si>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</si>
  <si>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</si>
  <si>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</si>
  <si>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</si>
  <si>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</si>
  <si>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</si>
  <si>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</si>
  <si>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</si>
  <si>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</si>
  <si>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</si>
  <si>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</si>
  <si>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</si>
  <si>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</si>
  <si>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</si>
  <si>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</si>
  <si>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</si>
  <si>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</si>
  <si>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</si>
  <si>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</si>
  <si>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</si>
  <si>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</si>
  <si>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</si>
  <si>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</si>
  <si>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</si>
  <si>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</si>
  <si>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</si>
  <si>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</si>
  <si>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</si>
  <si>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</si>
  <si>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</si>
  <si>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</si>
  <si>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</si>
  <si>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</si>
  <si>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</si>
  <si>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</si>
  <si>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</si>
  <si>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</si>
  <si>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</si>
  <si>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</si>
  <si>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</si>
  <si>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</si>
  <si>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</si>
  <si>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</si>
  <si>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</si>
  <si>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</si>
  <si>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</si>
  <si>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</si>
  <si>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</si>
  <si>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</si>
  <si>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</si>
  <si>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</si>
  <si>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</si>
  <si>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</si>
  <si>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</si>
  <si>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</si>
  <si>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</si>
  <si>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</si>
  <si>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</si>
  <si>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</si>
  <si>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</si>
  <si>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</si>
  <si>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</si>
  <si>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</si>
  <si>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</si>
  <si>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</si>
  <si>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</si>
  <si>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</si>
  <si>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</si>
  <si>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</si>
  <si>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</si>
  <si>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</si>
  <si>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</si>
  <si>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</si>
  <si>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</si>
  <si>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</si>
  <si>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</si>
  <si>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</si>
  <si>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</si>
  <si>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</si>
  <si>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</si>
  <si>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</si>
  <si>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</si>
  <si>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</si>
  <si>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</si>
  <si>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</si>
  <si>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</si>
  <si>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</si>
  <si>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</si>
  <si>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</si>
  <si>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</si>
  <si>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</si>
  <si>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</si>
  <si>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</si>
  <si>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</si>
  <si>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</si>
  <si>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</si>
  <si>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</si>
  <si>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</si>
  <si>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</si>
  <si>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</si>
  <si>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</si>
  <si>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</si>
  <si>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</si>
  <si>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</si>
  <si>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</si>
  <si>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</si>
  <si>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</si>
  <si>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</si>
  <si>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</si>
  <si>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</si>
  <si>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</si>
  <si>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</si>
  <si>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</si>
  <si>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</si>
  <si>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</si>
  <si>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</si>
  <si>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</si>
  <si>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</si>
  <si>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</si>
  <si>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</si>
  <si>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</si>
  <si>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</si>
  <si>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</si>
  <si>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</si>
  <si>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</si>
  <si>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</si>
  <si>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</si>
  <si>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</si>
  <si>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</si>
  <si>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</si>
  <si>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</si>
  <si>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</si>
  <si>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</si>
  <si>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</si>
  <si>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</si>
  <si>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</si>
  <si>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</si>
  <si>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</si>
  <si>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</si>
  <si>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</si>
  <si>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</si>
  <si>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</si>
  <si>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</si>
  <si>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</si>
  <si>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</si>
  <si>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</si>
  <si>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</si>
  <si>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</si>
  <si>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</si>
  <si>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</si>
  <si>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</si>
  <si>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</si>
  <si>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</si>
  <si>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</si>
  <si>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</si>
  <si>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</si>
  <si>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</si>
  <si>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</si>
  <si>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</si>
  <si>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</si>
  <si>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</si>
  <si>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</si>
  <si>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</si>
  <si>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</si>
  <si>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</si>
  <si>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</si>
  <si>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</si>
  <si>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</si>
  <si>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</si>
  <si>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</si>
  <si>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</si>
  <si>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</si>
  <si>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</si>
  <si>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</si>
  <si>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</si>
  <si>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</si>
  <si>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</si>
  <si>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</si>
  <si>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</si>
  <si>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</si>
  <si>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</si>
  <si>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</si>
  <si>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</si>
  <si>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</si>
  <si>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</si>
  <si>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</si>
  <si>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</si>
  <si>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</si>
  <si>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</si>
  <si>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</si>
  <si>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</si>
  <si>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</si>
  <si>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</si>
  <si>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</si>
  <si>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</si>
  <si>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</si>
  <si>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</si>
  <si>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</si>
  <si>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</si>
  <si>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</si>
  <si>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</si>
  <si>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</si>
  <si>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</si>
  <si>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</si>
  <si>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</si>
  <si>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</si>
  <si>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</si>
  <si>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</si>
  <si>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</si>
  <si>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</si>
  <si>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</si>
  <si>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</si>
  <si>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</si>
  <si>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</si>
  <si>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</si>
  <si>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</si>
  <si>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</si>
  <si>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</si>
  <si>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</si>
  <si>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</si>
  <si>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</si>
  <si>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</si>
  <si>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</si>
  <si>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</si>
  <si>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</si>
  <si>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</si>
  <si>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</si>
  <si>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</si>
  <si>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</si>
  <si>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</si>
  <si>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</si>
  <si>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</si>
  <si>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</si>
  <si>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</si>
  <si>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</si>
  <si>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</si>
  <si>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</si>
  <si>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</si>
  <si>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</si>
  <si>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</si>
  <si>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</si>
  <si>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</si>
  <si>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</si>
  <si>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</si>
  <si>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</si>
  <si>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</si>
  <si>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</si>
  <si>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</si>
  <si>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</si>
  <si>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</si>
  <si>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</si>
  <si>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</si>
  <si>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</si>
  <si>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</si>
  <si>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</si>
  <si>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</si>
  <si>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</si>
  <si>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</si>
  <si>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</si>
  <si>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</si>
  <si>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</si>
  <si>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</si>
  <si>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</si>
  <si>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</si>
  <si>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</si>
  <si>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</si>
  <si>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</si>
  <si>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</si>
  <si>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</si>
  <si>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</si>
  <si>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</si>
  <si>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</si>
  <si>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</si>
  <si>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</si>
  <si>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</si>
  <si>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</si>
  <si>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</si>
  <si>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</si>
  <si>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</si>
  <si>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</si>
  <si>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</si>
  <si>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</si>
  <si>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</si>
  <si>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</si>
  <si>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</si>
  <si>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</si>
  <si>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</si>
  <si>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</si>
  <si>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</si>
  <si>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</si>
  <si>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</si>
  <si>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</si>
  <si>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</si>
  <si>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</si>
  <si>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</si>
  <si>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</si>
  <si>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</si>
  <si>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</si>
  <si>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</si>
  <si>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</si>
  <si>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</si>
  <si>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</si>
  <si>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</si>
  <si>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</si>
  <si>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</si>
  <si>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</si>
  <si>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</si>
  <si>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</si>
  <si>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</si>
  <si>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</si>
  <si>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</si>
  <si>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</si>
  <si>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</si>
  <si>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</si>
  <si>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</si>
  <si>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</si>
  <si>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</si>
  <si>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</si>
  <si>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</si>
  <si>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</si>
  <si>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</si>
  <si>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</si>
  <si>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</si>
  <si>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</si>
  <si>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</si>
  <si>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</si>
  <si>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</si>
  <si>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</si>
  <si>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</si>
  <si>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</si>
  <si>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</si>
  <si>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</si>
  <si>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</si>
  <si>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</si>
  <si>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</si>
  <si>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</si>
  <si>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</si>
  <si>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</si>
  <si>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</si>
  <si>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</si>
  <si>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</si>
  <si>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</si>
  <si>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</si>
  <si>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</si>
  <si>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</si>
  <si>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</si>
  <si>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</si>
  <si>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</si>
  <si>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</si>
  <si>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</si>
  <si>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</si>
  <si>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</si>
  <si>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</si>
  <si>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</si>
  <si>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</si>
  <si>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</si>
  <si>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</si>
  <si>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</si>
  <si>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</si>
  <si>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</si>
  <si>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</si>
  <si>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</si>
  <si>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</si>
  <si>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</si>
  <si>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</si>
  <si>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</si>
  <si>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</si>
  <si>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</si>
  <si>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</si>
  <si>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</si>
  <si>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</si>
  <si>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</si>
  <si>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</si>
  <si>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</si>
  <si>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</si>
  <si>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</si>
  <si>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</si>
  <si>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</si>
  <si>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</si>
  <si>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</si>
  <si>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</si>
  <si>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</si>
  <si>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</si>
  <si>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</si>
  <si>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</si>
  <si>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</si>
  <si>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</si>
  <si>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</si>
  <si>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</si>
  <si>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</si>
  <si>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</si>
  <si>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</si>
  <si>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</si>
  <si>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</si>
  <si>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</si>
  <si>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</si>
  <si>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</si>
  <si>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</si>
  <si>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</si>
  <si>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</si>
  <si>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</si>
  <si>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</si>
  <si>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</si>
  <si>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</si>
  <si>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</si>
  <si>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</si>
  <si>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</si>
  <si>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</si>
  <si>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</si>
  <si>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</si>
  <si>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</si>
  <si>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</si>
  <si>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</si>
  <si>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</si>
  <si>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</si>
  <si>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</si>
  <si>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</si>
  <si>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</si>
  <si>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</si>
  <si>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</si>
  <si>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</si>
  <si>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</si>
  <si>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</si>
  <si>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</si>
  <si>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</si>
  <si>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</si>
  <si>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</si>
  <si>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</si>
  <si>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</si>
  <si>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</si>
  <si>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</si>
  <si>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</si>
  <si>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</si>
  <si>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</si>
  <si>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</si>
  <si>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</si>
  <si>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</si>
  <si>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</si>
  <si>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</si>
  <si>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</si>
  <si>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</si>
  <si>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</si>
  <si>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</si>
  <si>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</si>
  <si>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</si>
  <si>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</si>
  <si>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</si>
  <si>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</si>
  <si>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</si>
  <si>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</si>
  <si>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</si>
  <si>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</si>
  <si>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</si>
  <si>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</si>
  <si>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</si>
  <si>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</si>
  <si>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</si>
  <si>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</si>
  <si>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</si>
  <si>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</si>
  <si>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</si>
  <si>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</si>
  <si>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</si>
  <si>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</si>
  <si>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</si>
  <si>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</si>
  <si>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</si>
  <si>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</si>
  <si>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</si>
  <si>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</si>
  <si>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</si>
  <si>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</si>
  <si>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</si>
  <si>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</si>
  <si>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</si>
  <si>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</si>
  <si>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</si>
  <si>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</si>
  <si>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</si>
  <si>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</si>
  <si>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</si>
  <si>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</si>
  <si>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</si>
  <si>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</si>
  <si>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</si>
  <si>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</si>
  <si>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</si>
  <si>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</si>
  <si>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</si>
  <si>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</si>
  <si>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</si>
  <si>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</si>
  <si>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</si>
  <si>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</si>
  <si>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</si>
  <si>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</si>
  <si>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</si>
  <si>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</si>
  <si>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</si>
  <si>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</si>
  <si>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</si>
  <si>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</si>
  <si>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</si>
  <si>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</si>
  <si>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</si>
  <si>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</si>
  <si>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</si>
  <si>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</si>
  <si>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</si>
  <si>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</si>
  <si>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</si>
  <si>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</si>
  <si>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</si>
  <si>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</si>
  <si>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</si>
  <si>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</si>
  <si>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</si>
  <si>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</si>
  <si>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</si>
  <si>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</si>
  <si>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</si>
  <si>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</si>
  <si>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</si>
  <si>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</si>
  <si>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</si>
  <si>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</si>
  <si>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</si>
  <si>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</si>
  <si>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</si>
  <si>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</si>
  <si>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</si>
  <si>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</si>
  <si>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</si>
  <si>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</si>
  <si>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</si>
  <si>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</si>
  <si>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</si>
  <si>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</si>
  <si>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</si>
  <si>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</si>
  <si>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</si>
  <si>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</si>
  <si>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</si>
  <si>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</si>
  <si>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</si>
  <si>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</si>
  <si>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</si>
  <si>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</si>
  <si>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</si>
  <si>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</si>
  <si>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</si>
  <si>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</si>
  <si>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</si>
  <si>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</si>
  <si>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</si>
  <si>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</si>
  <si>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</si>
  <si>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</si>
  <si>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</si>
  <si>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</si>
  <si>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</si>
  <si>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</si>
  <si>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</si>
  <si>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</si>
  <si>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</si>
  <si>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</si>
  <si>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</si>
  <si>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</si>
  <si>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</si>
  <si>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</si>
  <si>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</si>
  <si>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</si>
  <si>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</si>
  <si>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</si>
  <si>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</si>
  <si>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</si>
  <si>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</si>
  <si>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</si>
  <si>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</si>
  <si>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</si>
  <si>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</si>
  <si>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</si>
  <si>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</si>
  <si>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</si>
  <si>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</si>
  <si>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</si>
  <si>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</si>
  <si>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</si>
  <si>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</si>
  <si>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</si>
  <si>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</si>
  <si>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</si>
  <si>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</si>
  <si>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</si>
  <si>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</si>
  <si>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</si>
  <si>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</si>
  <si>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</si>
  <si>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</si>
  <si>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</si>
  <si>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</si>
  <si>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</si>
  <si>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</si>
  <si>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</si>
  <si>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</si>
  <si>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</si>
  <si>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</si>
  <si>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</si>
  <si>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</si>
  <si>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</si>
  <si>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</si>
  <si>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</si>
  <si>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</si>
  <si>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</si>
  <si>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</si>
  <si>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</si>
  <si>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</si>
  <si>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</si>
  <si>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</si>
  <si>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</si>
  <si>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</si>
  <si>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</si>
  <si>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</si>
  <si>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</si>
  <si>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</si>
  <si>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</si>
  <si>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</si>
  <si>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</si>
  <si>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</si>
  <si>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</si>
  <si>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</si>
  <si>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</si>
  <si>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</si>
  <si>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</si>
  <si>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</si>
  <si>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</si>
  <si>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</si>
  <si>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</si>
  <si>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</si>
  <si>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</si>
  <si>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</si>
  <si>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</si>
  <si>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</si>
  <si>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</si>
  <si>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</si>
  <si>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</si>
  <si>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</si>
  <si>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</si>
  <si>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</si>
  <si>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</si>
  <si>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</si>
  <si>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</si>
  <si>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</si>
  <si>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</si>
  <si>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</si>
  <si>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</si>
  <si>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</si>
  <si>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</si>
  <si>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</si>
  <si>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</si>
  <si>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</si>
  <si>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</si>
  <si>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</si>
  <si>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</si>
  <si>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</si>
  <si>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</si>
  <si>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</si>
  <si>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</si>
  <si>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</si>
  <si>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</si>
  <si>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</si>
  <si>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</si>
  <si>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</si>
  <si>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</si>
  <si>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</si>
  <si>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</si>
  <si>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</si>
  <si>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</si>
  <si>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</si>
  <si>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</si>
  <si>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</si>
  <si>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</si>
  <si>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</si>
  <si>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</si>
  <si>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</si>
  <si>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</si>
  <si>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</si>
  <si>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</si>
  <si>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</si>
  <si>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</si>
  <si>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</si>
  <si>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</si>
  <si>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</si>
  <si>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</si>
  <si>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</si>
  <si>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</si>
  <si>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</si>
  <si>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</si>
  <si>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</si>
  <si>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</si>
  <si>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</si>
  <si>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</si>
  <si>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</si>
  <si>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</si>
  <si>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</si>
  <si>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</si>
  <si>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</si>
  <si>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</si>
  <si>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</si>
  <si>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</si>
  <si>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</si>
  <si>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</si>
  <si>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</si>
  <si>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</si>
  <si>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</si>
  <si>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</si>
  <si>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</si>
  <si>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</si>
  <si>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</si>
  <si>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</si>
  <si>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</si>
  <si>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</si>
  <si>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</si>
  <si>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</si>
  <si>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</si>
  <si>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</si>
  <si>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</si>
  <si>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</si>
  <si>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</si>
  <si>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</si>
  <si>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</si>
  <si>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</si>
  <si>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</si>
  <si>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</si>
  <si>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</si>
  <si>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</si>
  <si>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</si>
  <si>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</si>
  <si>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</si>
  <si>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</si>
  <si>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</si>
  <si>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</si>
  <si>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</si>
  <si>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</si>
  <si>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</si>
  <si>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</si>
  <si>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</si>
  <si>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</si>
  <si>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</si>
  <si>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</si>
  <si>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</si>
  <si>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</si>
  <si>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</si>
  <si>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</si>
  <si>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</si>
  <si>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</si>
  <si>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</si>
  <si>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</si>
  <si>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</si>
  <si>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</si>
  <si>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</si>
  <si>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</si>
  <si>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</si>
  <si>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</si>
  <si>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</si>
  <si>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</si>
  <si>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</si>
  <si>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</si>
  <si>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</si>
  <si>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</si>
  <si>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</si>
  <si>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</si>
  <si>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</si>
  <si>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</si>
  <si>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</si>
  <si>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</si>
  <si>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</si>
  <si>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</si>
  <si>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</si>
  <si>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</si>
  <si>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</si>
  <si>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</si>
  <si>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</si>
  <si>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</si>
  <si>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</si>
  <si>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</si>
  <si>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</si>
  <si>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</si>
  <si>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</si>
  <si>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</si>
  <si>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</si>
  <si>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</si>
  <si>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</si>
  <si>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</si>
  <si>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</si>
  <si>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</si>
  <si>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</si>
  <si>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</si>
  <si>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</si>
  <si>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</si>
  <si>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</si>
  <si>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</si>
  <si>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</si>
  <si>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</si>
  <si>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</si>
  <si>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</si>
  <si>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</si>
  <si>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</si>
  <si>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</si>
  <si>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</si>
  <si>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</si>
  <si>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</si>
  <si>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</si>
  <si>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</si>
  <si>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</si>
  <si>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</si>
  <si>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</si>
  <si>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</si>
  <si>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</si>
  <si>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</si>
  <si>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</si>
  <si>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</si>
  <si>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</si>
  <si>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</si>
  <si>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</si>
  <si>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</si>
  <si>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</si>
  <si>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</si>
  <si>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</si>
  <si>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</si>
  <si>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</si>
  <si>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</si>
  <si>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</si>
  <si>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</si>
  <si>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</si>
  <si>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</si>
  <si>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</si>
  <si>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</si>
  <si>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</si>
  <si>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</si>
  <si>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</si>
  <si>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</si>
  <si>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</si>
  <si>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</si>
  <si>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</si>
  <si>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</si>
  <si>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</si>
  <si>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</si>
  <si>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</si>
  <si>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</si>
  <si>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</si>
  <si>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</si>
  <si>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</si>
  <si>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</si>
  <si>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</si>
  <si>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</si>
  <si>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</si>
  <si>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</si>
  <si>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</si>
  <si>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</si>
  <si>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</si>
  <si>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</si>
  <si>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</si>
  <si>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</si>
  <si>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</si>
  <si>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</si>
  <si>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</si>
  <si>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</si>
  <si>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</si>
  <si>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</si>
  <si>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</si>
  <si>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</si>
  <si>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</si>
  <si>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</si>
  <si>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</si>
  <si>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</si>
  <si>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</si>
  <si>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</si>
  <si>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</si>
  <si>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</si>
  <si>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</si>
  <si>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</si>
  <si>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</si>
  <si>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</si>
  <si>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</si>
  <si>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</si>
  <si>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</si>
  <si>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</si>
  <si>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</si>
  <si>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</si>
  <si>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</si>
  <si>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</si>
  <si>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</si>
  <si>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</si>
  <si>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</si>
  <si>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</si>
  <si>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</si>
  <si>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</si>
  <si>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</si>
  <si>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</si>
  <si>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</si>
  <si>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</si>
  <si>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</si>
  <si>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</si>
  <si>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</si>
  <si>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</si>
  <si>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</si>
  <si>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</si>
  <si>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</si>
  <si>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</si>
  <si>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</si>
  <si>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</si>
  <si>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</si>
  <si>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</si>
  <si>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</si>
  <si>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</si>
  <si>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</si>
  <si>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</si>
  <si>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</si>
  <si>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</si>
  <si>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</si>
  <si>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</si>
  <si>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</si>
  <si>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</si>
  <si>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</si>
  <si>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</si>
  <si>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</si>
  <si>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</si>
  <si>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</si>
  <si>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</si>
  <si>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</si>
  <si>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</si>
  <si>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</si>
  <si>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</si>
  <si>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</si>
  <si>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</si>
  <si>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</si>
  <si>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</si>
  <si>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</si>
  <si>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</si>
  <si>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</si>
  <si>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</si>
  <si>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</si>
  <si>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</si>
  <si>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</si>
  <si>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</si>
  <si>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</si>
  <si>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</si>
  <si>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</si>
  <si>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</si>
  <si>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</si>
  <si>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</si>
  <si>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</si>
  <si>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</si>
  <si>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</si>
  <si>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</si>
  <si>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</si>
  <si>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</si>
  <si>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</si>
  <si>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</si>
  <si>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</si>
  <si>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</si>
  <si>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</si>
  <si>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</si>
  <si>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</si>
  <si>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</si>
  <si>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</si>
  <si>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</si>
  <si>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</si>
  <si>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</si>
  <si>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</si>
  <si>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</si>
  <si>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</si>
  <si>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</si>
  <si>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</si>
  <si>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</si>
  <si>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</si>
  <si>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</si>
  <si>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</si>
  <si>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</si>
  <si>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</si>
  <si>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</si>
  <si>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</si>
  <si>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</si>
  <si>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</si>
  <si>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</si>
  <si>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</si>
  <si>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</si>
  <si>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</si>
  <si>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</si>
  <si>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</si>
  <si>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</si>
  <si>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</si>
  <si>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</si>
  <si>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</si>
  <si>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</si>
  <si>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</si>
  <si>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</si>
  <si>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</si>
  <si>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</si>
  <si>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</si>
  <si>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</si>
  <si>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</si>
  <si>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</si>
  <si>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</si>
  <si>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</si>
  <si>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</si>
  <si>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</si>
  <si>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</si>
  <si>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</si>
  <si>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</si>
  <si>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</si>
  <si>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</si>
  <si>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</si>
  <si>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</si>
  <si>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</si>
  <si>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</si>
  <si>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</si>
  <si>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</si>
  <si>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</si>
  <si>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</si>
  <si>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</si>
  <si>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</si>
  <si>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</si>
  <si>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</si>
  <si>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</si>
  <si>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</si>
  <si>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</si>
  <si>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</si>
  <si>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</si>
  <si>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</si>
  <si>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</si>
  <si>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</si>
  <si>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</si>
  <si>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</si>
  <si>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</si>
  <si>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</si>
  <si>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</si>
  <si>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</si>
  <si>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</si>
  <si>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</si>
  <si>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</si>
  <si>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</si>
  <si>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</si>
  <si>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</si>
  <si>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</si>
  <si>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</si>
  <si>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</si>
  <si>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</si>
  <si>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</si>
  <si>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</si>
  <si>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</si>
  <si>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</si>
  <si>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</si>
  <si>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</si>
  <si>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</si>
  <si>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</si>
  <si>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</si>
  <si>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</si>
  <si>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</si>
  <si>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</si>
  <si>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</si>
  <si>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</si>
  <si>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</si>
  <si>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</si>
  <si>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</si>
  <si>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</si>
  <si>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</si>
  <si>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</si>
  <si>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</si>
  <si>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</si>
  <si>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</si>
  <si>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</si>
  <si>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</si>
  <si>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</si>
  <si>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</si>
  <si>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</si>
  <si>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</si>
  <si>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</si>
  <si>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</si>
  <si>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</si>
  <si>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</si>
  <si>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</si>
  <si>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</si>
  <si>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</si>
  <si>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</si>
  <si>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</si>
  <si>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</si>
  <si>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</si>
  <si>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</si>
  <si>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</si>
  <si>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</si>
  <si>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</si>
  <si>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</si>
  <si>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</si>
  <si>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</si>
  <si>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</si>
  <si>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</si>
  <si>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</si>
  <si>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</si>
  <si>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</si>
  <si>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</si>
  <si>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</si>
  <si>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</si>
  <si>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</si>
  <si>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</si>
  <si>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</si>
  <si>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</si>
  <si>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</si>
  <si>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</si>
  <si>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</si>
  <si>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</si>
  <si>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</si>
  <si>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</si>
  <si>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</si>
  <si>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</si>
  <si>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</si>
  <si>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</si>
  <si>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</si>
  <si>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</si>
  <si>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</si>
  <si>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</si>
  <si>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</si>
  <si>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</si>
  <si>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</si>
  <si>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</si>
  <si>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</si>
  <si>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</si>
  <si>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</si>
  <si>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</si>
  <si>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</si>
  <si>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</si>
  <si>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</si>
  <si>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</si>
  <si>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</si>
  <si>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</si>
  <si>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</si>
  <si>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</si>
  <si>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</si>
  <si>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</si>
  <si>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</si>
  <si>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</si>
  <si>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</si>
  <si>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</si>
  <si>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</si>
  <si>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</si>
  <si>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</si>
  <si>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</si>
  <si>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</si>
  <si>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</si>
  <si>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</si>
  <si>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</si>
  <si>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</si>
  <si>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</si>
  <si>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</si>
  <si>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</si>
  <si>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</si>
  <si>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</si>
  <si>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</si>
  <si>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</si>
  <si>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</si>
  <si>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</si>
  <si>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</si>
  <si>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</si>
  <si>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</si>
  <si>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</si>
  <si>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</si>
  <si>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</si>
  <si>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</si>
  <si>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</si>
  <si>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</si>
  <si>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</si>
  <si>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</si>
  <si>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</si>
  <si>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</si>
  <si>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</si>
  <si>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</si>
  <si>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</si>
  <si>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</si>
  <si>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</si>
  <si>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</si>
  <si>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</si>
  <si>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</si>
  <si>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</si>
  <si>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</si>
  <si>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</si>
  <si>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</si>
  <si>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</si>
  <si>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</si>
  <si>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</si>
  <si>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</si>
  <si>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</si>
  <si>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</si>
  <si>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</si>
  <si>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</si>
  <si>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</si>
  <si>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</si>
  <si>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</si>
  <si>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</si>
  <si>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</si>
  <si>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</si>
  <si>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</si>
  <si>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</si>
  <si>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</si>
  <si>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</si>
  <si>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</si>
  <si>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</si>
  <si>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</si>
  <si>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</si>
  <si>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</si>
  <si>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</si>
  <si>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</si>
  <si>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</si>
  <si>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</si>
  <si>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</si>
  <si>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</si>
  <si>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</si>
  <si>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</si>
  <si>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</si>
  <si>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</si>
  <si>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</si>
  <si>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</si>
  <si>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</si>
  <si>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</si>
  <si>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</si>
  <si>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</si>
  <si>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</si>
  <si>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</si>
  <si>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</si>
  <si>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</si>
  <si>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</si>
  <si>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</si>
  <si>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</si>
  <si>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</si>
  <si>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</si>
  <si>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</si>
  <si>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</si>
  <si>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</si>
  <si>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</si>
  <si>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</si>
  <si>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</si>
  <si>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</si>
  <si>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</si>
  <si>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</si>
  <si>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</si>
  <si>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</si>
  <si>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</si>
  <si>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</si>
  <si>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</si>
  <si>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</si>
  <si>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</si>
  <si>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</si>
  <si>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</si>
  <si>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</si>
  <si>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</si>
  <si>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</si>
  <si>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</si>
  <si>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</si>
  <si>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</si>
  <si>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</si>
  <si>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</si>
  <si>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</si>
  <si>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</si>
  <si>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</si>
  <si>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</si>
  <si>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</si>
  <si>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</si>
  <si>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</si>
  <si>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</si>
  <si>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</si>
  <si>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</si>
  <si>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</si>
  <si>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</si>
  <si>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</si>
  <si>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</si>
  <si>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</si>
  <si>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</si>
  <si>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</si>
  <si>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</si>
  <si>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</si>
  <si>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</si>
  <si>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</si>
  <si>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</si>
  <si>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</si>
  <si>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</si>
  <si>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</si>
  <si>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</si>
  <si>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</si>
  <si>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</si>
  <si>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</si>
  <si>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</si>
  <si>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</si>
  <si>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</si>
  <si>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</si>
  <si>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</si>
  <si>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</si>
  <si>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</si>
  <si>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</si>
  <si>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</si>
  <si>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</si>
  <si>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</si>
  <si>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</si>
  <si>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</si>
  <si>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</si>
  <si>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</si>
  <si>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</si>
  <si>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</si>
  <si>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</si>
  <si>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</si>
  <si>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</si>
  <si>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</si>
  <si>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</si>
  <si>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</si>
  <si>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</si>
  <si>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</si>
  <si>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</si>
  <si>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</si>
  <si>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</si>
  <si>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</si>
  <si>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</si>
  <si>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</si>
  <si>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</si>
  <si>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</si>
  <si>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</si>
  <si>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</si>
  <si>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</si>
  <si>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</si>
  <si>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</si>
  <si>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</si>
  <si>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</si>
  <si>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</si>
  <si>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</si>
  <si>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</si>
  <si>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</si>
  <si>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</si>
  <si>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</si>
  <si>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</si>
  <si>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</si>
  <si>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</si>
  <si>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</si>
  <si>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</si>
  <si>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</si>
  <si>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</si>
  <si>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</si>
  <si>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</si>
  <si>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</si>
  <si>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</si>
  <si>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</si>
  <si>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</si>
  <si>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</si>
  <si>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</si>
  <si>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</si>
  <si>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</si>
  <si>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</si>
  <si>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</si>
  <si>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</si>
  <si>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</si>
  <si>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</si>
  <si>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</si>
  <si>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</si>
  <si>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</si>
  <si>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</si>
  <si>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</si>
  <si>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</si>
  <si>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</si>
  <si>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</si>
  <si>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</si>
  <si>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</si>
  <si>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</si>
  <si>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</si>
  <si>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</si>
  <si>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</si>
  <si>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</si>
  <si>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</si>
  <si>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</si>
  <si>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</si>
  <si>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</si>
  <si>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</si>
  <si>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</si>
  <si>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</si>
  <si>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</si>
  <si>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</si>
  <si>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</si>
  <si>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</si>
  <si>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</si>
  <si>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</si>
  <si>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</si>
  <si>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</si>
  <si>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</si>
  <si>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</si>
  <si>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</si>
  <si>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</si>
  <si>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</si>
  <si>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</si>
  <si>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</si>
  <si>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</si>
  <si>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</si>
  <si>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</si>
  <si>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</si>
  <si>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</si>
  <si>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</si>
  <si>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</si>
  <si>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</si>
  <si>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</si>
  <si>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</si>
  <si>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</si>
  <si>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</si>
  <si>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</si>
  <si>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</si>
  <si>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</si>
  <si>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</si>
  <si>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</si>
  <si>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</si>
  <si>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</si>
  <si>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</si>
  <si>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</si>
  <si>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</si>
  <si>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</si>
  <si>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</si>
  <si>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</si>
  <si>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</si>
  <si>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</si>
  <si>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</si>
  <si>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</si>
  <si>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</si>
  <si>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</si>
  <si>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</si>
  <si>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</si>
  <si>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</si>
  <si>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</si>
  <si>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</si>
  <si>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</si>
  <si>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</si>
  <si>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</si>
  <si>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</si>
  <si>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</si>
  <si>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</si>
  <si>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</si>
  <si>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</si>
  <si>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</si>
  <si>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</si>
  <si>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</si>
  <si>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</si>
  <si>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</si>
  <si>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</si>
  <si>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</si>
  <si>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</si>
  <si>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</si>
  <si>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</si>
  <si>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</si>
  <si>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</si>
  <si>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</si>
  <si>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</si>
  <si>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</si>
  <si>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</si>
  <si>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</si>
  <si>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</si>
  <si>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</si>
  <si>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</si>
  <si>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</si>
  <si>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</si>
  <si>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</si>
  <si>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</si>
  <si>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</si>
  <si>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</si>
  <si>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</si>
  <si>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</si>
  <si>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</si>
  <si>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</si>
  <si>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</si>
  <si>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</si>
  <si>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</si>
  <si>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</si>
  <si>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</si>
  <si>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</si>
  <si>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</si>
  <si>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</si>
  <si>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</si>
  <si>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</si>
  <si>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</si>
  <si>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</si>
  <si>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</si>
  <si>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</si>
  <si>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</si>
  <si>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</si>
  <si>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</si>
  <si>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</si>
  <si>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</si>
  <si>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</si>
  <si>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</si>
  <si>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</si>
  <si>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</si>
  <si>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</si>
  <si>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</si>
  <si>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</si>
  <si>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</si>
  <si>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</si>
  <si>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</si>
  <si>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</si>
  <si>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</si>
  <si>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</si>
  <si>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</si>
  <si>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</si>
  <si>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</si>
  <si>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</si>
  <si>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</si>
  <si>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</si>
  <si>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</si>
  <si>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</si>
  <si>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</si>
  <si>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</si>
  <si>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</si>
  <si>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</si>
  <si>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</si>
  <si>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</si>
  <si>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</si>
  <si>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</si>
  <si>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</si>
  <si>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</si>
  <si>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</si>
  <si>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</si>
  <si>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</si>
  <si>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</si>
  <si>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</si>
  <si>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</si>
  <si>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</si>
  <si>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</si>
  <si>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</si>
  <si>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</si>
  <si>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</si>
  <si>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</si>
  <si>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</si>
  <si>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</si>
  <si>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</si>
  <si>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</si>
  <si>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</si>
  <si>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</si>
  <si>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</si>
  <si>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</si>
  <si>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</si>
  <si>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</si>
  <si>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</si>
  <si>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</si>
  <si>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</si>
  <si>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</si>
  <si>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</si>
  <si>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</si>
  <si>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</si>
  <si>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</si>
  <si>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</si>
  <si>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</si>
  <si>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</si>
  <si>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</si>
  <si>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</si>
  <si>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</si>
  <si>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</si>
  <si>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</si>
  <si>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</si>
  <si>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</si>
  <si>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</si>
  <si>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</si>
  <si>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</si>
  <si>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</si>
  <si>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</si>
  <si>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</si>
  <si>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</si>
  <si>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</si>
  <si>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</si>
  <si>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</si>
  <si>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</si>
  <si>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</si>
  <si>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</si>
  <si>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</si>
  <si>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</si>
  <si>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</si>
  <si>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</si>
  <si>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</si>
  <si>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</si>
  <si>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</si>
  <si>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</si>
  <si>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</si>
  <si>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</si>
  <si>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</si>
  <si>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</si>
  <si>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</si>
  <si>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</si>
  <si>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</si>
  <si>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</si>
  <si>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</si>
  <si>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</si>
  <si>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</si>
  <si>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</si>
  <si>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</si>
  <si>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</si>
  <si>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</si>
  <si>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</si>
  <si>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</si>
  <si>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</si>
  <si>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</si>
  <si>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</si>
  <si>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</si>
  <si>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</si>
  <si>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</si>
  <si>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</si>
  <si>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</si>
  <si>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</si>
  <si>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</si>
  <si>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</si>
  <si>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</si>
  <si>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</si>
  <si>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</si>
  <si>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</si>
  <si>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</si>
  <si>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</si>
  <si>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</si>
  <si>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</si>
  <si>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</si>
  <si>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</si>
  <si>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</si>
  <si>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</si>
  <si>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</si>
  <si>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</si>
  <si>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</si>
  <si>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</si>
  <si>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</si>
  <si>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</si>
  <si>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</si>
  <si>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</si>
  <si>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</si>
  <si>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</si>
  <si>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</si>
  <si>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</si>
  <si>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</si>
  <si>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</si>
  <si>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</si>
  <si>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</si>
  <si>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</si>
  <si>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</si>
  <si>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</si>
  <si>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</si>
  <si>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</si>
  <si>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</si>
  <si>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</si>
  <si>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</si>
  <si>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</si>
  <si>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</si>
  <si>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</si>
  <si>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</si>
  <si>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</si>
  <si>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</si>
  <si>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</si>
  <si>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</si>
  <si>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</si>
  <si>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</si>
  <si>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</si>
  <si>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</si>
  <si>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</si>
  <si>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</si>
  <si>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</si>
  <si>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</si>
  <si>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</si>
  <si>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</si>
  <si>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</si>
  <si>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</si>
  <si>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</si>
  <si>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</si>
  <si>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</si>
  <si>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</si>
  <si>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</si>
  <si>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</si>
  <si>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</si>
  <si>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</si>
  <si>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</si>
  <si>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</si>
  <si>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</si>
  <si>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</si>
  <si>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</si>
  <si>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</si>
  <si>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</si>
  <si>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</si>
  <si>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</si>
  <si>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</si>
  <si>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</si>
  <si>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</si>
  <si>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</si>
  <si>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</si>
  <si>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</si>
  <si>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</si>
  <si>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</si>
  <si>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</si>
  <si>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</si>
  <si>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</si>
  <si>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</si>
  <si>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</si>
  <si>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</si>
  <si>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</si>
  <si>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</si>
  <si>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</si>
  <si>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</si>
  <si>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</si>
  <si>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</si>
  <si>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</si>
  <si>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</si>
  <si>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</si>
  <si>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</si>
  <si>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</si>
  <si>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</si>
  <si>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</si>
  <si>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</si>
  <si>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</si>
  <si>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</si>
  <si>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</si>
  <si>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</si>
  <si>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</si>
  <si>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</si>
  <si>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</si>
  <si>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</si>
  <si>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</si>
  <si>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</si>
  <si>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</si>
  <si>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</si>
  <si>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</si>
  <si>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</si>
  <si>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</si>
  <si>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</si>
  <si>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</si>
  <si>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</si>
  <si>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</si>
  <si>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</si>
  <si>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</si>
  <si>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</si>
  <si>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</si>
  <si>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</si>
  <si>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</si>
  <si>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</si>
  <si>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</si>
  <si>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</si>
  <si>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</si>
  <si>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</si>
  <si>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</si>
  <si>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</si>
  <si>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</si>
  <si>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</si>
  <si>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</si>
  <si>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</si>
  <si>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</si>
  <si>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</si>
  <si>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</si>
  <si>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</si>
  <si>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</si>
  <si>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</si>
  <si>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</si>
  <si>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</si>
  <si>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</si>
  <si>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</si>
  <si>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</si>
  <si>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</si>
  <si>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</si>
  <si>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</si>
  <si>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</si>
  <si>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</si>
  <si>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</si>
  <si>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</si>
  <si>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</si>
  <si>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</si>
  <si>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</si>
  <si>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</si>
  <si>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</si>
  <si>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</si>
  <si>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</si>
  <si>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</si>
  <si>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</si>
  <si>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</si>
  <si>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</si>
  <si>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</si>
  <si>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</si>
  <si>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</si>
  <si>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</si>
  <si>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</si>
  <si>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</si>
  <si>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</si>
  <si>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</si>
  <si>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</si>
  <si>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</si>
  <si>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</si>
  <si>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</si>
  <si>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</si>
  <si>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</si>
  <si>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</si>
  <si>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</si>
  <si>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</si>
  <si>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</si>
  <si>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</si>
  <si>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</si>
  <si>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</si>
  <si>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</si>
  <si>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</si>
  <si>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</si>
  <si>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</si>
  <si>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</si>
  <si>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</si>
  <si>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</si>
  <si>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</si>
  <si>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</si>
  <si>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</si>
  <si>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</si>
  <si>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</si>
  <si>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</si>
  <si>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</si>
  <si>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</si>
  <si>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</si>
  <si>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</si>
  <si>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</si>
  <si>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</si>
  <si>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</si>
  <si>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</si>
  <si>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</si>
  <si>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</si>
  <si>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</si>
  <si>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</si>
  <si>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</si>
  <si>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</si>
  <si>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</si>
  <si>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</si>
  <si>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</si>
  <si>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</si>
  <si>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</si>
  <si>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</si>
  <si>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</si>
  <si>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</si>
  <si>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</si>
  <si>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</si>
  <si>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</si>
  <si>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</si>
  <si>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</si>
  <si>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</si>
  <si>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</si>
  <si>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</si>
  <si>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</si>
  <si>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</si>
  <si>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</si>
  <si>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</si>
  <si>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</si>
  <si>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</si>
  <si>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</si>
  <si>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</si>
  <si>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</si>
  <si>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</si>
  <si>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</si>
  <si>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</si>
  <si>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</si>
  <si>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</si>
  <si>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</si>
  <si>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</si>
  <si>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</si>
  <si>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</si>
  <si>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</si>
  <si>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</si>
  <si>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</si>
  <si>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</si>
  <si>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</si>
  <si>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</si>
  <si>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</si>
  <si>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</si>
  <si>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</si>
  <si>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</si>
  <si>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</si>
  <si>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</si>
  <si>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</si>
  <si>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</si>
  <si>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</si>
  <si>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</si>
  <si>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</si>
  <si>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</si>
  <si>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</si>
  <si>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</si>
  <si>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</si>
  <si>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</si>
  <si>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</si>
  <si>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</si>
  <si>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</si>
  <si>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</si>
  <si>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</si>
  <si>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</si>
  <si>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</si>
  <si>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</si>
  <si>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</si>
  <si>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</si>
  <si>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</si>
  <si>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</si>
  <si>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</si>
  <si>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</si>
  <si>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</si>
  <si>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</si>
  <si>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</si>
  <si>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</si>
  <si>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</si>
  <si>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</si>
  <si>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</si>
  <si>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</si>
  <si>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</si>
  <si>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</si>
  <si>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</si>
  <si>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</si>
  <si>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</si>
  <si>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</si>
  <si>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</si>
  <si>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</si>
  <si>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</si>
  <si>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</si>
  <si>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</si>
  <si>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</si>
  <si>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</si>
  <si>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</si>
  <si>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</si>
  <si>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</si>
  <si>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</si>
  <si>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</si>
  <si>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</si>
  <si>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</si>
  <si>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</si>
  <si>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</si>
  <si>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</si>
  <si>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</si>
  <si>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</si>
  <si>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</si>
  <si>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</si>
  <si>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</si>
  <si>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</si>
  <si>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</si>
  <si>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</si>
  <si>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</si>
  <si>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</si>
  <si>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</si>
  <si>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</si>
  <si>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</si>
  <si>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</si>
  <si>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</si>
  <si>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</si>
  <si>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</si>
  <si>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</si>
  <si>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</si>
  <si>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</si>
  <si>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</si>
  <si>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</si>
  <si>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</si>
  <si>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</si>
  <si>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</si>
  <si>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</si>
  <si>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</si>
  <si>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</si>
  <si>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</si>
  <si>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</si>
  <si>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</si>
  <si>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</si>
  <si>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</si>
  <si>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</si>
  <si>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</si>
  <si>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</si>
  <si>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</si>
  <si>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</si>
  <si>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</si>
  <si>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</si>
  <si>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</si>
  <si>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</si>
  <si>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</si>
  <si>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</si>
  <si>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</si>
  <si>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</si>
  <si>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</si>
  <si>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</si>
  <si>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</si>
  <si>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</si>
  <si>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</si>
  <si>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</si>
  <si>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</si>
  <si>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</si>
  <si>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</si>
  <si>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</si>
  <si>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</si>
  <si>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</si>
  <si>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</si>
  <si>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</si>
  <si>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</si>
  <si>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</si>
  <si>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</si>
  <si>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</si>
  <si>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</si>
  <si>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</si>
  <si>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</si>
  <si>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</si>
  <si>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</si>
  <si>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</si>
  <si>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</si>
  <si>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</si>
  <si>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</si>
  <si>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</si>
  <si>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</si>
  <si>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</si>
  <si>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</si>
  <si>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</si>
  <si>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</si>
  <si>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</si>
  <si>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</si>
  <si>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</si>
  <si>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</si>
  <si>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</si>
  <si>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</si>
  <si>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</si>
  <si>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</si>
  <si>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</si>
  <si>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</si>
  <si>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</si>
  <si>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</si>
  <si>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</si>
  <si>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</si>
  <si>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</si>
  <si>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</si>
  <si>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</si>
  <si>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</si>
  <si>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</si>
  <si>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</si>
  <si>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</si>
  <si>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</si>
  <si>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</si>
  <si>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</si>
  <si>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</si>
  <si>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</si>
  <si>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</si>
  <si>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</si>
  <si>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</si>
  <si>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</si>
  <si>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</si>
  <si>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</si>
  <si>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</si>
  <si>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</si>
  <si>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</si>
  <si>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</si>
  <si>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</si>
  <si>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</si>
  <si>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</si>
  <si>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</si>
  <si>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</si>
  <si>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</si>
  <si>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</si>
  <si>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</si>
  <si>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</si>
  <si>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</si>
  <si>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</si>
  <si>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</si>
  <si>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</si>
  <si>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</si>
  <si>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</si>
  <si>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</si>
  <si>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</si>
  <si>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</si>
  <si>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</si>
  <si>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</si>
  <si>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</si>
  <si>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</si>
  <si>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</si>
  <si>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</si>
  <si>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</si>
  <si>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</si>
  <si>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</si>
  <si>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</si>
  <si>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</si>
  <si>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</si>
  <si>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</si>
  <si>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</si>
  <si>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</si>
  <si>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</si>
  <si>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</si>
  <si>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</si>
  <si>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</si>
  <si>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</si>
  <si>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</si>
  <si>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</si>
  <si>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</si>
  <si>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</si>
  <si>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</si>
  <si>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</si>
  <si>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</si>
  <si>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</si>
  <si>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</si>
  <si>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</si>
  <si>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</si>
  <si>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</si>
  <si>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</si>
  <si>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</si>
  <si>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</si>
  <si>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</si>
  <si>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</si>
  <si>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</si>
  <si>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</si>
  <si>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</si>
  <si>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</si>
  <si>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</si>
  <si>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</si>
  <si>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</si>
  <si>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</si>
  <si>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</si>
  <si>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</si>
  <si>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</si>
  <si>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</si>
  <si>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</si>
  <si>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</si>
  <si>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</si>
  <si>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</si>
  <si>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</si>
  <si>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</si>
  <si>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</si>
  <si>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</si>
  <si>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</si>
  <si>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</si>
  <si>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</si>
  <si>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</si>
  <si>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</si>
  <si>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</si>
  <si>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</si>
  <si>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</si>
  <si>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</si>
  <si>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</si>
  <si>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</si>
  <si>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</si>
  <si>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</si>
  <si>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</si>
  <si>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</si>
  <si>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</si>
  <si>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</si>
  <si>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</si>
  <si>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</si>
  <si>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</si>
  <si>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</si>
  <si>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</si>
  <si>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</si>
  <si>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</si>
  <si>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</si>
  <si>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</si>
  <si>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</si>
  <si>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</si>
  <si>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</si>
  <si>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</si>
  <si>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</si>
  <si>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</si>
  <si>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</si>
  <si>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</si>
  <si>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</si>
  <si>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</si>
  <si>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</si>
  <si>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</si>
  <si>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</si>
  <si>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</si>
  <si>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</si>
  <si>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</si>
  <si>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</si>
  <si>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</si>
  <si>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</si>
  <si>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</si>
  <si>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</si>
  <si>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</si>
  <si>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</si>
  <si>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</si>
  <si>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</si>
  <si>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</si>
  <si>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</si>
  <si>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</si>
  <si>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</si>
  <si>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</si>
  <si>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</si>
  <si>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</si>
  <si>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</si>
  <si>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</si>
  <si>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</si>
  <si>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</si>
  <si>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</si>
  <si>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</si>
  <si>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</si>
  <si>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</si>
  <si>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</si>
  <si>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</si>
  <si>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</si>
  <si>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</si>
  <si>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</si>
  <si>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</si>
  <si>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</si>
  <si>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</si>
  <si>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</si>
  <si>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</si>
  <si>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</si>
  <si>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</si>
  <si>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</si>
  <si>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</si>
  <si>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</si>
  <si>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</si>
  <si>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</si>
  <si>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</si>
  <si>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</si>
  <si>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</si>
  <si>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</si>
  <si>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</si>
  <si>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</si>
  <si>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</si>
  <si>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</si>
  <si>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</si>
  <si>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</si>
  <si>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</si>
  <si>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</si>
  <si>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</si>
  <si>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</si>
  <si>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</si>
  <si>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</si>
  <si>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</si>
  <si>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</si>
  <si>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</si>
  <si>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</si>
  <si>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</si>
  <si>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</si>
  <si>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</si>
  <si>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</si>
  <si>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</si>
  <si>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</si>
  <si>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</si>
  <si>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</si>
  <si>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</si>
  <si>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</si>
  <si>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</si>
  <si>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</si>
  <si>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</si>
  <si>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</si>
  <si>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</si>
  <si>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</si>
  <si>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</si>
  <si>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</si>
  <si>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</si>
  <si>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</si>
  <si>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</si>
  <si>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</si>
  <si>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</si>
  <si>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</si>
  <si>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</si>
  <si>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</si>
  <si>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</si>
  <si>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</si>
  <si>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</si>
  <si>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</si>
  <si>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</si>
  <si>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</si>
  <si>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</si>
  <si>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</si>
  <si>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</si>
  <si>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</si>
  <si>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</si>
  <si>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</si>
  <si>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</si>
  <si>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</si>
  <si>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</si>
  <si>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</si>
  <si>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</si>
  <si>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</si>
  <si>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</si>
  <si>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</si>
  <si>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</si>
  <si>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</si>
  <si>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</si>
  <si>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</si>
  <si>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</si>
  <si>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</si>
  <si>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</si>
  <si>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</si>
  <si>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</si>
  <si>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</si>
  <si>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</si>
  <si>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</si>
  <si>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</si>
  <si>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</si>
  <si>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</si>
  <si>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</si>
  <si>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</si>
  <si>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</si>
  <si>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</si>
  <si>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</si>
  <si>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</si>
  <si>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</si>
  <si>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</si>
  <si>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</si>
  <si>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</si>
  <si>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</si>
  <si>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</si>
  <si>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</si>
  <si>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</si>
  <si>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</si>
  <si>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</si>
  <si>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</si>
  <si>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</si>
  <si>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</si>
  <si>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</si>
  <si>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</si>
  <si>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</si>
  <si>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</si>
  <si>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</si>
  <si>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</si>
  <si>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</si>
  <si>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</si>
  <si>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</si>
  <si>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</si>
  <si>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</si>
  <si>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</si>
  <si>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</si>
  <si>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</si>
  <si>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</si>
  <si>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</si>
  <si>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</si>
  <si>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</si>
  <si>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</si>
  <si>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</si>
  <si>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</si>
  <si>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</si>
  <si>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</si>
  <si>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</si>
  <si>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</si>
  <si>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</si>
  <si>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</si>
  <si>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</si>
  <si>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</si>
  <si>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</si>
  <si>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</si>
  <si>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</si>
  <si>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</si>
  <si>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</si>
  <si>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</si>
  <si>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</si>
  <si>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</si>
  <si>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</si>
  <si>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</si>
  <si>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</si>
  <si>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</si>
  <si>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</si>
  <si>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</si>
  <si>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</si>
  <si>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</si>
  <si>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</si>
  <si>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</si>
  <si>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</si>
  <si>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</si>
  <si>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</si>
  <si>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</si>
  <si>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</si>
  <si>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</si>
  <si>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</si>
  <si>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</si>
  <si>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</si>
  <si>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</si>
  <si>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</si>
  <si>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</si>
  <si>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</si>
  <si>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</si>
  <si>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</si>
  <si>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</si>
  <si>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</si>
  <si>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</si>
  <si>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</si>
  <si>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</si>
  <si>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</si>
  <si>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</si>
  <si>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</si>
  <si>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</si>
  <si>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</si>
  <si>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</si>
  <si>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</si>
  <si>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</si>
  <si>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</si>
  <si>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</si>
  <si>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</si>
  <si>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</si>
  <si>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</si>
  <si>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</si>
  <si>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</si>
  <si>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</si>
  <si>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</si>
  <si>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</si>
  <si>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</si>
  <si>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</si>
  <si>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</si>
  <si>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</si>
  <si>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</si>
  <si>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</si>
  <si>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</si>
  <si>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</si>
  <si>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</si>
  <si>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</si>
  <si>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</si>
  <si>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</si>
  <si>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</si>
  <si>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</si>
  <si>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</si>
  <si>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</si>
  <si>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</si>
  <si>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</si>
  <si>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</si>
  <si>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</si>
  <si>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</si>
  <si>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</si>
  <si>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</si>
  <si>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</si>
  <si>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</si>
  <si>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</si>
  <si>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</si>
  <si>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</si>
  <si>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</si>
  <si>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</si>
  <si>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</si>
  <si>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</si>
  <si>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</si>
  <si>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</si>
  <si>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</si>
  <si>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</si>
  <si>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</si>
  <si>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</si>
  <si>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</si>
  <si>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</si>
  <si>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</si>
  <si>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</si>
  <si>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</si>
  <si>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</si>
  <si>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</si>
  <si>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</si>
  <si>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</si>
  <si>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</si>
  <si>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</si>
  <si>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</si>
  <si>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</si>
  <si>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</si>
  <si>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</si>
  <si>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</si>
  <si>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</si>
  <si>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</si>
  <si>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</si>
  <si>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</si>
  <si>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</si>
  <si>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</si>
  <si>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</si>
  <si>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</si>
  <si>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</si>
  <si>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</si>
  <si>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</si>
  <si>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</si>
  <si>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</si>
  <si>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</si>
  <si>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</si>
  <si>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</si>
  <si>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</si>
  <si>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</si>
  <si>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</si>
  <si>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</si>
  <si>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</si>
  <si>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</si>
  <si>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</si>
  <si>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</si>
  <si>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</si>
  <si>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</si>
  <si>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</si>
  <si>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</si>
  <si>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</si>
  <si>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</si>
  <si>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</si>
  <si>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</si>
  <si>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</si>
  <si>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</si>
  <si>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</si>
  <si>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</si>
  <si>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</si>
  <si>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</si>
  <si>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</si>
  <si>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</si>
  <si>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</si>
  <si>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</si>
  <si>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</si>
  <si>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</si>
  <si>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</si>
  <si>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</si>
  <si>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</si>
  <si>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</si>
  <si>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</si>
  <si>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</si>
  <si>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</si>
  <si>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</si>
  <si>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</si>
  <si>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</si>
  <si>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</si>
  <si>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</si>
  <si>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</si>
  <si>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</si>
  <si>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</si>
  <si>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</si>
  <si>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</si>
  <si>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</si>
  <si>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</si>
  <si>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</si>
  <si>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</si>
  <si>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</si>
  <si>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</si>
  <si>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</si>
  <si>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</si>
  <si>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</si>
  <si>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</si>
  <si>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</si>
  <si>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</si>
  <si>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</si>
  <si>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</si>
  <si>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</si>
  <si>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</si>
  <si>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</si>
  <si>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</si>
  <si>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</si>
  <si>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</si>
  <si>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</si>
  <si>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</si>
  <si>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</si>
  <si>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</si>
  <si>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</si>
  <si>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</si>
  <si>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</si>
  <si>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</si>
  <si>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</si>
  <si>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</si>
  <si>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</si>
  <si>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</si>
  <si>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</si>
  <si>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</si>
  <si>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</si>
  <si>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</si>
  <si>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</si>
  <si>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</si>
  <si>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</si>
  <si>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</si>
  <si>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</si>
  <si>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</si>
  <si>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</si>
  <si>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</si>
  <si>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</si>
  <si>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</si>
  <si>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</si>
  <si>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</si>
  <si>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</si>
  <si>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</si>
  <si>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</si>
  <si>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</si>
  <si>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</si>
  <si>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</si>
  <si>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</si>
  <si>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</si>
  <si>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</si>
  <si>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</si>
  <si>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</si>
  <si>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</si>
  <si>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</si>
  <si>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</si>
  <si>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</si>
  <si>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</si>
  <si>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</si>
  <si>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</si>
  <si>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</si>
  <si>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</si>
  <si>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</si>
  <si>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</si>
  <si>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</si>
  <si>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</si>
  <si>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</si>
  <si>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</si>
  <si>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</si>
  <si>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</si>
  <si>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</si>
  <si>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</si>
  <si>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</si>
  <si>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</si>
  <si>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</si>
  <si>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</si>
  <si>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</si>
  <si>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</si>
  <si>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</si>
  <si>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</si>
  <si>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</si>
  <si>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</si>
  <si>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</si>
  <si>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</si>
  <si>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</si>
  <si>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</si>
  <si>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</si>
  <si>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</si>
  <si>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</si>
  <si>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</si>
  <si>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</si>
  <si>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</si>
  <si>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</si>
  <si>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</si>
  <si>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</si>
  <si>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</si>
  <si>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</si>
  <si>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</si>
  <si>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</si>
  <si>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</si>
  <si>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</si>
  <si>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</si>
  <si>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</si>
  <si>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</si>
  <si>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</si>
  <si>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</si>
  <si>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</si>
  <si>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</si>
  <si>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</si>
  <si>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</si>
  <si>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</si>
  <si>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</si>
  <si>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</si>
  <si>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</si>
  <si>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</si>
  <si>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</si>
  <si>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</si>
  <si>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</si>
  <si>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</si>
  <si>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</si>
  <si>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</si>
  <si>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</si>
  <si>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</si>
  <si>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</si>
  <si>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</si>
  <si>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</si>
  <si>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</si>
  <si>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</si>
  <si>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</si>
  <si>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</si>
  <si>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</si>
  <si>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</si>
  <si>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</si>
  <si>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</si>
  <si>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</si>
  <si>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</si>
  <si>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</si>
  <si>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</si>
  <si>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</si>
  <si>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</si>
  <si>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</si>
  <si>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</si>
  <si>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</si>
  <si>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</si>
  <si>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</si>
  <si>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</si>
  <si>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</si>
  <si>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</si>
  <si>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</si>
  <si>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</si>
  <si>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</si>
  <si>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</si>
  <si>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</si>
  <si>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</si>
  <si>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</si>
  <si>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</si>
  <si>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</si>
  <si>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</si>
  <si>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</si>
  <si>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</si>
  <si>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</si>
  <si>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</si>
  <si>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</si>
  <si>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</si>
  <si>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</si>
  <si>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</si>
  <si>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</si>
  <si>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</si>
  <si>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</si>
  <si>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</si>
  <si>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</si>
  <si>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</si>
  <si>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</si>
  <si>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</si>
  <si>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</si>
  <si>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</si>
  <si>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</si>
  <si>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</si>
  <si>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</si>
  <si>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</si>
  <si>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</si>
  <si>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</si>
  <si>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</si>
  <si>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</si>
  <si>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</si>
  <si>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</si>
  <si>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</si>
  <si>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</si>
  <si>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</si>
  <si>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</si>
  <si>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</si>
  <si>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</si>
  <si>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</si>
  <si>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</si>
  <si>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</si>
  <si>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</si>
  <si>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</si>
  <si>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</si>
  <si>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</si>
  <si>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</si>
  <si>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</si>
  <si>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</si>
  <si>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</si>
  <si>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</si>
  <si>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</si>
  <si>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</si>
  <si>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</si>
  <si>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</si>
  <si>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</si>
  <si>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</si>
  <si>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</si>
  <si>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</si>
  <si>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</si>
  <si>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</si>
  <si>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</si>
  <si>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</si>
  <si>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</si>
  <si>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</si>
  <si>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</si>
  <si>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</si>
  <si>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</si>
  <si>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</si>
  <si>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</si>
  <si>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</si>
  <si>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</si>
  <si>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</si>
  <si>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</si>
  <si>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</si>
  <si>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</si>
  <si>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</si>
  <si>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</si>
  <si>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</si>
  <si>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</si>
  <si>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</si>
  <si>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</si>
  <si>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</si>
  <si>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</si>
  <si>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</si>
  <si>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</si>
  <si>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</si>
  <si>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</si>
  <si>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</si>
  <si>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</si>
  <si>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</si>
  <si>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</si>
  <si>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</si>
  <si>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</si>
  <si>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</si>
  <si>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</si>
  <si>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</si>
  <si>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</si>
  <si>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</si>
  <si>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</si>
  <si>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</si>
  <si>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</si>
  <si>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</si>
  <si>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</si>
  <si>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</si>
  <si>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</si>
  <si>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</si>
  <si>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</si>
  <si>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</si>
  <si>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</si>
  <si>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</si>
  <si>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</si>
  <si>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</si>
  <si>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</si>
  <si>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</si>
  <si>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</si>
  <si>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</si>
  <si>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</si>
  <si>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</si>
  <si>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</si>
  <si>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</si>
  <si>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</si>
  <si>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</si>
  <si>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</si>
  <si>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</si>
  <si>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</si>
  <si>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</si>
  <si>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</si>
  <si>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</si>
  <si>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</si>
  <si>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</si>
  <si>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</si>
  <si>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</si>
  <si>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</si>
  <si>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</si>
  <si>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</si>
  <si>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</si>
  <si>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</si>
  <si>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</si>
  <si>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</si>
  <si>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</si>
  <si>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</si>
  <si>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</si>
  <si>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</si>
  <si>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</si>
  <si>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</si>
  <si>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</si>
  <si>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</si>
  <si>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</si>
  <si>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</si>
  <si>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</si>
  <si>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</si>
  <si>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</si>
  <si>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</si>
  <si>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</si>
  <si>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</si>
  <si>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</si>
  <si>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</si>
  <si>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</si>
  <si>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</si>
  <si>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</si>
  <si>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</si>
  <si>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</si>
  <si>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</si>
  <si>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</si>
  <si>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</si>
  <si>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</si>
  <si>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</si>
  <si>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</si>
  <si>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</si>
  <si>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</si>
  <si>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</si>
  <si>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</si>
  <si>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</si>
  <si>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</si>
  <si>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</si>
  <si>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</si>
  <si>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</si>
  <si>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</si>
  <si>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</si>
  <si>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</si>
  <si>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</si>
  <si>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</si>
  <si>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</si>
  <si>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</si>
  <si>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</si>
  <si>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</si>
  <si>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</si>
  <si>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</si>
  <si>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</si>
  <si>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</si>
  <si>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</si>
  <si>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</si>
  <si>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</si>
  <si>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</si>
  <si>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</si>
  <si>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</si>
  <si>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</si>
  <si>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</si>
  <si>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</si>
  <si>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</si>
  <si>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</si>
  <si>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</si>
  <si>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</si>
  <si>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</si>
  <si>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</si>
  <si>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</si>
  <si>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</si>
  <si>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</si>
  <si>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</si>
  <si>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</si>
  <si>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</si>
  <si>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</si>
  <si>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</si>
  <si>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</si>
  <si>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</si>
  <si>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</si>
  <si>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</si>
  <si>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</si>
  <si>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</si>
  <si>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</si>
  <si>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</si>
  <si>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</si>
  <si>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</si>
  <si>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</si>
  <si>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</si>
  <si>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</si>
  <si>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</si>
  <si>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</si>
  <si>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</si>
  <si>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</si>
  <si>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</si>
  <si>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</si>
  <si>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</si>
  <si>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</si>
  <si>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</si>
  <si>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</si>
  <si>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</si>
  <si>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</si>
  <si>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</si>
  <si>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</si>
  <si>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</si>
  <si>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</si>
  <si>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</si>
  <si>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</si>
  <si>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</si>
  <si>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</si>
  <si>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</si>
  <si>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</si>
  <si>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</si>
  <si>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</si>
  <si>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</si>
  <si>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</si>
  <si>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</si>
  <si>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</si>
  <si>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</si>
  <si>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</si>
  <si>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</si>
  <si>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</si>
  <si>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</si>
  <si>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</si>
  <si>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</si>
  <si>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</si>
  <si>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</si>
  <si>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</si>
  <si>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</si>
  <si>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</si>
  <si>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</si>
  <si>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</si>
  <si>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</si>
  <si>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</si>
  <si>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</si>
  <si>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</si>
  <si>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</si>
  <si>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</si>
  <si>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</si>
  <si>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</si>
  <si>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</si>
  <si>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</si>
  <si>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</si>
  <si>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</si>
  <si>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</si>
  <si>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</si>
  <si>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</si>
  <si>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</si>
  <si>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</si>
  <si>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</si>
  <si>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</si>
  <si>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</si>
  <si>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</si>
  <si>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</si>
  <si>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</si>
  <si>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</si>
  <si>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</si>
  <si>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</si>
  <si>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</si>
  <si>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</si>
  <si>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</si>
  <si>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</si>
  <si>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</si>
  <si>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</si>
  <si>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</si>
  <si>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</si>
  <si>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</si>
  <si>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</si>
  <si>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</si>
  <si>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</si>
  <si>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</si>
  <si>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</si>
  <si>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</si>
  <si>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</si>
  <si>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</si>
  <si>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</si>
  <si>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</si>
  <si>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</si>
  <si>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</si>
  <si>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</si>
  <si>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</si>
  <si>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</si>
  <si>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</si>
  <si>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</si>
  <si>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</si>
  <si>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</si>
  <si>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</si>
  <si>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</si>
  <si>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</si>
  <si>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</si>
  <si>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</si>
  <si>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</si>
  <si>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</si>
  <si>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</si>
  <si>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</si>
  <si>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</si>
  <si>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</si>
  <si>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</si>
  <si>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</si>
  <si>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</si>
  <si>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</si>
  <si>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</si>
  <si>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</si>
  <si>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</si>
  <si>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</si>
  <si>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</si>
  <si>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</si>
  <si>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</si>
  <si>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</si>
  <si>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</si>
  <si>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</si>
  <si>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</si>
  <si>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</si>
  <si>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</si>
  <si>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</si>
  <si>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</si>
  <si>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</si>
  <si>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</si>
  <si>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</si>
  <si>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</si>
  <si>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</si>
  <si>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</si>
  <si>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</si>
  <si>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</si>
  <si>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</si>
  <si>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</si>
  <si>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</si>
  <si>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</si>
  <si>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</si>
  <si>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</si>
  <si>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</si>
  <si>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</si>
  <si>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</si>
  <si>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</si>
  <si>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</si>
  <si>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</si>
  <si>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</si>
  <si>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</si>
  <si>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</si>
  <si>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</si>
  <si>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</si>
  <si>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</si>
  <si>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</si>
  <si>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</si>
  <si>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</si>
  <si>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</si>
  <si>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</si>
  <si>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</si>
  <si>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</si>
  <si>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</si>
  <si>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</si>
  <si>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</si>
  <si>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</si>
  <si>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</si>
  <si>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</si>
  <si>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</si>
  <si>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</si>
  <si>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</si>
  <si>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</si>
  <si>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</si>
  <si>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</si>
  <si>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</si>
  <si>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</si>
  <si>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</si>
  <si>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</si>
  <si>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</si>
  <si>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</si>
  <si>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</si>
  <si>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</si>
  <si>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</si>
  <si>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</si>
  <si>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</si>
  <si>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</si>
  <si>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</si>
  <si>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</si>
  <si>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</si>
  <si>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</si>
  <si>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</si>
  <si>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</si>
  <si>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</si>
  <si>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</si>
  <si>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</si>
  <si>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</si>
  <si>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</si>
  <si>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</si>
  <si>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</si>
  <si>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</si>
  <si>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</si>
  <si>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</si>
  <si>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</si>
  <si>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</si>
  <si>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</si>
  <si>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</si>
  <si>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</si>
  <si>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</si>
  <si>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</si>
  <si>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</si>
  <si>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</si>
  <si>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</si>
  <si>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</si>
  <si>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</si>
  <si>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</si>
  <si>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</si>
  <si>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</si>
  <si>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</si>
  <si>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</si>
  <si>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</si>
  <si>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</si>
  <si>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</si>
  <si>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</si>
  <si>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</si>
  <si>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</si>
  <si>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</si>
  <si>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</si>
  <si>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</si>
  <si>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</si>
  <si>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</si>
  <si>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</si>
  <si>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</si>
  <si>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</si>
  <si>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</si>
  <si>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</si>
  <si>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</si>
  <si>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</si>
  <si>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</si>
  <si>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</si>
  <si>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</si>
  <si>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</si>
  <si>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</si>
  <si>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</si>
  <si>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</si>
  <si>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</si>
  <si>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</si>
  <si>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</si>
  <si>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</si>
  <si>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</si>
  <si>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</si>
  <si>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</si>
  <si>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</si>
  <si>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</si>
  <si>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</si>
  <si>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</si>
  <si>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</si>
  <si>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</si>
  <si>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</si>
  <si>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</si>
  <si>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</si>
  <si>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</si>
  <si>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</si>
  <si>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</si>
  <si>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</si>
  <si>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</si>
  <si>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</si>
  <si>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</si>
  <si>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</si>
  <si>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</si>
  <si>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</si>
  <si>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</si>
  <si>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</si>
  <si>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</si>
  <si>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</si>
  <si>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</si>
  <si>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</si>
  <si>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</si>
  <si>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</si>
  <si>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</si>
  <si>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</si>
  <si>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</si>
  <si>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</si>
  <si>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</si>
  <si>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</si>
  <si>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</si>
  <si>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</si>
  <si>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</si>
  <si>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</si>
  <si>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</si>
  <si>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</si>
  <si>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</si>
  <si>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</si>
  <si>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</si>
  <si>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</si>
  <si>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</si>
  <si>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</si>
  <si>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</si>
  <si>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</si>
  <si>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</si>
  <si>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</si>
  <si>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</si>
  <si>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</si>
  <si>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</si>
  <si>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</si>
  <si>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</si>
  <si>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</si>
  <si>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</si>
  <si>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</si>
  <si>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</si>
  <si>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</si>
  <si>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</si>
  <si>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</si>
  <si>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</si>
  <si>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</si>
  <si>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</si>
  <si>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</si>
  <si>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</si>
  <si>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</si>
  <si>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</si>
  <si>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</si>
  <si>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</si>
  <si>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</si>
  <si>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</si>
  <si>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</si>
  <si>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</si>
  <si>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</si>
  <si>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</si>
  <si>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</si>
  <si>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</si>
  <si>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</si>
  <si>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</si>
  <si>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</si>
  <si>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</si>
  <si>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</si>
  <si>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</si>
  <si>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</si>
  <si>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</si>
  <si>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</si>
  <si>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</si>
  <si>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</si>
  <si>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</si>
  <si>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</si>
  <si>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</si>
  <si>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</si>
  <si>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</si>
  <si>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</si>
  <si>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</si>
  <si>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</si>
  <si>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</si>
  <si>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</si>
  <si>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</si>
  <si>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</si>
  <si>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</si>
  <si>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</si>
  <si>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</si>
  <si>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</si>
  <si>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</si>
  <si>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</si>
  <si>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</si>
  <si>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</si>
  <si>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</si>
  <si>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</si>
  <si>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</si>
  <si>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</si>
  <si>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</si>
  <si>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</si>
  <si>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</si>
  <si>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</si>
  <si>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</si>
  <si>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</si>
  <si>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</si>
  <si>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</si>
  <si>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</si>
  <si>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</si>
  <si>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</si>
  <si>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</si>
  <si>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</si>
  <si>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</si>
  <si>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</si>
  <si>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</si>
  <si>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</si>
  <si>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</si>
  <si>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</si>
  <si>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</si>
  <si>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</si>
  <si>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</si>
  <si>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</si>
  <si>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</si>
  <si>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</si>
  <si>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</si>
  <si>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</si>
  <si>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</si>
  <si>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</si>
  <si>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</si>
  <si>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</si>
  <si>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</si>
  <si>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</si>
  <si>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</si>
  <si>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</si>
  <si>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</si>
  <si>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</si>
  <si>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</si>
  <si>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</si>
  <si>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</si>
  <si>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</si>
  <si>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</si>
  <si>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</si>
  <si>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</si>
  <si>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</si>
  <si>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</si>
  <si>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</si>
  <si>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</si>
  <si>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</si>
  <si>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</si>
  <si>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</si>
  <si>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</si>
  <si>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</si>
  <si>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</si>
  <si>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</si>
  <si>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</si>
  <si>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</si>
  <si>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</si>
  <si>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</si>
  <si>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</si>
  <si>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</si>
  <si>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</si>
  <si>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</si>
  <si>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</si>
  <si>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</si>
  <si>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</si>
  <si>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</si>
  <si>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</si>
  <si>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</si>
  <si>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</si>
  <si>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</si>
  <si>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</si>
  <si>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</si>
  <si>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</si>
  <si>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</si>
  <si>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</si>
  <si>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</si>
  <si>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</si>
  <si>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</si>
  <si>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</si>
  <si>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</si>
  <si>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</si>
  <si>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</si>
  <si>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</si>
  <si>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</si>
  <si>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</si>
  <si>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</si>
  <si>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</si>
  <si>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</si>
  <si>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</si>
  <si>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</si>
  <si>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</si>
  <si>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</si>
  <si>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</si>
  <si>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</si>
  <si>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</si>
  <si>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</si>
  <si>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</si>
  <si>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</si>
  <si>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</si>
  <si>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</si>
  <si>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</si>
  <si>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</si>
  <si>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</si>
  <si>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</si>
  <si>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</si>
  <si>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</si>
  <si>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</si>
  <si>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</si>
  <si>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</si>
  <si>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</si>
  <si>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</si>
  <si>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</si>
  <si>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</si>
  <si>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</si>
  <si>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</si>
  <si>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</si>
  <si>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</si>
  <si>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</si>
  <si>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</si>
  <si>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</si>
  <si>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</si>
  <si>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</si>
  <si>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</si>
  <si>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</si>
  <si>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</si>
  <si>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</si>
  <si>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</si>
  <si>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</si>
  <si>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</si>
  <si>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</si>
  <si>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</si>
  <si>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</si>
  <si>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</si>
  <si>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</si>
  <si>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</si>
  <si>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</si>
  <si>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</si>
  <si>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</si>
  <si>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</si>
  <si>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</si>
  <si>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</si>
  <si>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</si>
  <si>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</si>
  <si>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</si>
  <si>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</si>
  <si>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</si>
  <si>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</si>
  <si>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</si>
  <si>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</si>
  <si>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</si>
  <si>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</si>
  <si>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</si>
  <si>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</si>
  <si>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</si>
  <si>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</si>
  <si>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</si>
  <si>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</si>
  <si>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</si>
  <si>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</si>
  <si>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</si>
  <si>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</si>
  <si>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</si>
  <si>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</si>
  <si>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</si>
  <si>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</si>
  <si>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</si>
  <si>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</si>
  <si>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</si>
  <si>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</si>
  <si>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</si>
  <si>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</si>
  <si>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</si>
  <si>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</si>
  <si>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</si>
  <si>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</si>
  <si>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</si>
  <si>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</si>
  <si>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</si>
  <si>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</si>
  <si>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</si>
  <si>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</si>
  <si>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</si>
  <si>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</si>
  <si>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</si>
  <si>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</si>
  <si>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</si>
  <si>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</si>
  <si>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</si>
  <si>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</si>
  <si>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</si>
  <si>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</si>
  <si>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</si>
  <si>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</si>
  <si>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</si>
  <si>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</si>
  <si>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</si>
  <si>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</si>
  <si>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</si>
  <si>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</si>
  <si>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</si>
  <si>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</si>
  <si>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</si>
  <si>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</si>
  <si>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</si>
  <si>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</si>
  <si>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</si>
  <si>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</si>
  <si>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</si>
  <si>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</si>
  <si>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</si>
  <si>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</si>
  <si>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</si>
  <si>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</si>
  <si>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</si>
  <si>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</si>
  <si>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</si>
  <si>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</si>
  <si>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</si>
  <si>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</si>
  <si>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</si>
  <si>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</si>
  <si>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</si>
  <si>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</si>
  <si>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</si>
  <si>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</si>
  <si>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</si>
  <si>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</si>
  <si>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</si>
  <si>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</si>
  <si>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</si>
  <si>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</si>
  <si>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</si>
  <si>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</si>
  <si>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</si>
  <si>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</si>
  <si>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</si>
  <si>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</si>
  <si>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</si>
  <si>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</si>
  <si>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</si>
  <si>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</si>
  <si>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</si>
  <si>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</si>
  <si>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</si>
  <si>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</si>
  <si>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</si>
  <si>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</si>
  <si>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</si>
  <si>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</si>
  <si>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</si>
  <si>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</si>
  <si>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</si>
  <si>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</si>
  <si>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</si>
  <si>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</si>
  <si>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</si>
  <si>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</si>
  <si>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</si>
  <si>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</si>
  <si>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</si>
  <si>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</si>
  <si>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</si>
  <si>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</si>
  <si>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</si>
  <si>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</si>
  <si>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</si>
  <si>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</si>
  <si>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</si>
  <si>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</si>
  <si>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</si>
  <si>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</si>
  <si>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</si>
  <si>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</si>
  <si>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</si>
  <si>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</si>
  <si>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</si>
  <si>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</si>
  <si>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</si>
  <si>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</si>
  <si>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</si>
  <si>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</si>
  <si>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</si>
  <si>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</si>
  <si>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</si>
  <si>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</si>
  <si>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</si>
  <si>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</si>
  <si>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</si>
  <si>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</si>
  <si>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</si>
  <si>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</si>
  <si>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</si>
  <si>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</si>
  <si>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</si>
  <si>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</si>
  <si>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</si>
  <si>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</si>
  <si>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</si>
  <si>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</si>
  <si>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</si>
  <si>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</si>
  <si>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</si>
  <si>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</si>
  <si>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</si>
  <si>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</si>
  <si>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</si>
  <si>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</si>
  <si>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</si>
  <si>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</si>
  <si>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</si>
  <si>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</si>
  <si>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</si>
  <si>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</si>
  <si>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</si>
  <si>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</si>
  <si>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</si>
  <si>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</si>
  <si>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</si>
  <si>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</si>
  <si>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</si>
  <si>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</si>
  <si>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</si>
  <si>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</si>
  <si>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</si>
  <si>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</si>
  <si>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</si>
  <si>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</si>
  <si>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</si>
  <si>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</si>
  <si>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</si>
  <si>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</si>
  <si>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</si>
  <si>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</si>
  <si>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</si>
  <si>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</si>
  <si>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</si>
  <si>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</si>
  <si>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</si>
  <si>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</si>
  <si>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</si>
  <si>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</si>
  <si>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</si>
  <si>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</si>
  <si>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</si>
  <si>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</si>
  <si>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</si>
  <si>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</si>
  <si>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</si>
  <si>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</si>
  <si>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</si>
  <si>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</si>
  <si>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</si>
  <si>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</si>
  <si>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</si>
  <si>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</si>
  <si>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</si>
  <si>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</si>
  <si>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</si>
  <si>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</si>
  <si>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</si>
  <si>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</si>
  <si>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</si>
  <si>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</si>
  <si>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</si>
  <si>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</si>
  <si>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</si>
  <si>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</si>
  <si>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</si>
  <si>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</si>
  <si>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</si>
  <si>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</si>
  <si>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</si>
  <si>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</si>
  <si>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</si>
  <si>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</si>
  <si>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</si>
  <si>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</si>
  <si>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</si>
  <si>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</si>
  <si>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</si>
  <si>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</si>
  <si>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</si>
  <si>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</si>
  <si>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</si>
  <si>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</si>
  <si>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</si>
  <si>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</si>
  <si>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</si>
  <si>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</si>
  <si>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</si>
  <si>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</si>
  <si>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</si>
  <si>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</si>
  <si>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</si>
  <si>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</si>
  <si>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</si>
  <si>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</si>
  <si>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</si>
  <si>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</si>
  <si>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</si>
  <si>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</si>
  <si>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</si>
  <si>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</si>
  <si>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</si>
  <si>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</si>
  <si>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</si>
  <si>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</si>
  <si>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</si>
  <si>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</si>
  <si>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</si>
  <si>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</si>
  <si>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</si>
  <si>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</si>
  <si>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</si>
  <si>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</si>
  <si>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</si>
  <si>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</si>
  <si>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</si>
  <si>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</si>
  <si>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</si>
  <si>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</si>
  <si>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</si>
  <si>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</si>
  <si>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</si>
  <si>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</si>
  <si>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</si>
  <si>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</si>
  <si>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</si>
  <si>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</si>
  <si>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</si>
  <si>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</si>
  <si>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</si>
  <si>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</si>
  <si>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</si>
  <si>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</si>
  <si>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</si>
  <si>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</si>
  <si>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</si>
  <si>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</si>
  <si>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</si>
  <si>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</si>
  <si>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</si>
  <si>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</si>
  <si>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</si>
  <si>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</si>
  <si>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</si>
  <si>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</si>
  <si>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</si>
  <si>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</si>
  <si>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</si>
  <si>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</si>
  <si>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</si>
  <si>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</si>
  <si>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</si>
  <si>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</si>
  <si>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</si>
  <si>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</si>
  <si>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</si>
  <si>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</si>
  <si>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</si>
  <si>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</si>
  <si>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</si>
  <si>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</si>
  <si>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</si>
  <si>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</si>
  <si>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</si>
  <si>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</si>
  <si>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</si>
  <si>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</si>
  <si>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</si>
  <si>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</si>
  <si>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</si>
  <si>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</si>
  <si>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</si>
  <si>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</si>
  <si>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</si>
  <si>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</si>
  <si>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</si>
  <si>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</si>
  <si>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</si>
  <si>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</si>
  <si>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</si>
  <si>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</si>
  <si>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</si>
  <si>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</si>
  <si>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</si>
  <si>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</si>
  <si>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</si>
  <si>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</si>
  <si>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</si>
  <si>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</si>
  <si>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</si>
  <si>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</si>
  <si>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</si>
  <si>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</si>
  <si>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</si>
  <si>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</si>
  <si>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</si>
  <si>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</si>
  <si>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</si>
  <si>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</si>
  <si>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</si>
  <si>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</si>
  <si>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</si>
  <si>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</si>
  <si>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</si>
  <si>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</si>
  <si>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</si>
  <si>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</si>
  <si>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</si>
  <si>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</si>
  <si>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</si>
  <si>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</si>
  <si>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</si>
  <si>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</si>
  <si>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</si>
  <si>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</si>
  <si>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</si>
  <si>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</si>
  <si>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</si>
  <si>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</si>
  <si>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</si>
  <si>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</si>
  <si>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</si>
  <si>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</si>
  <si>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</si>
  <si>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</si>
  <si>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</si>
  <si>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</si>
  <si>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</si>
  <si>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</si>
  <si>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</si>
  <si>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</si>
  <si>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</si>
  <si>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</si>
  <si>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</si>
  <si>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</si>
  <si>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</si>
  <si>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</si>
  <si>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</si>
  <si>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</si>
  <si>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</si>
  <si>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</si>
  <si>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</si>
  <si>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</si>
  <si>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</si>
  <si>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</si>
  <si>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</si>
  <si>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</si>
  <si>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</si>
  <si>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</si>
  <si>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</si>
  <si>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</si>
  <si>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</si>
  <si>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</si>
  <si>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</si>
  <si>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</si>
  <si>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</si>
  <si>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</si>
  <si>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</si>
  <si>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</si>
  <si>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</si>
  <si>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</si>
  <si>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</si>
  <si>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</si>
  <si>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</si>
  <si>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</si>
  <si>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</si>
  <si>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</si>
  <si>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</si>
  <si>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</si>
  <si>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</si>
  <si>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</si>
  <si>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</si>
  <si>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</si>
  <si>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</si>
  <si>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</si>
  <si>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</si>
  <si>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</si>
  <si>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</si>
  <si>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</si>
  <si>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</si>
  <si>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</si>
  <si>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</si>
  <si>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</si>
  <si>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</si>
  <si>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</si>
  <si>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</si>
  <si>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</si>
  <si>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</si>
  <si>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</si>
  <si>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</si>
  <si>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</si>
  <si>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</si>
  <si>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</si>
  <si>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</si>
  <si>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</si>
  <si>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</si>
  <si>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</si>
  <si>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</si>
  <si>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</si>
  <si>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</si>
  <si>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</si>
  <si>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</si>
  <si>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</si>
  <si>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</si>
  <si>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</si>
  <si>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</si>
  <si>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</si>
  <si>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</si>
  <si>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</si>
  <si>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</si>
  <si>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</si>
  <si>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</si>
  <si>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</si>
  <si>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</si>
  <si>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</si>
  <si>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</si>
  <si>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</si>
  <si>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</si>
  <si>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</si>
  <si>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</si>
  <si>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</si>
  <si>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</si>
  <si>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</si>
  <si>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</si>
  <si>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</si>
  <si>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</si>
  <si>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</si>
  <si>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</si>
  <si>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</si>
  <si>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</si>
  <si>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</si>
  <si>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</si>
  <si>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</si>
  <si>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</si>
  <si>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</si>
  <si>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</si>
  <si>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</si>
  <si>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</si>
  <si>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</si>
  <si>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</si>
  <si>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</si>
  <si>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</si>
  <si>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</si>
  <si>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</si>
  <si>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</si>
  <si>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</si>
  <si>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</si>
  <si>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</si>
  <si>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</si>
  <si>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</si>
  <si>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</si>
  <si>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</si>
  <si>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</si>
  <si>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</si>
  <si>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</si>
  <si>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</si>
  <si>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</si>
  <si>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</si>
  <si>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</si>
  <si>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</si>
  <si>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</si>
  <si>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</si>
  <si>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</si>
  <si>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</si>
  <si>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</si>
  <si>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</si>
  <si>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</si>
  <si>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</si>
  <si>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</si>
  <si>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</si>
  <si>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</si>
  <si>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</si>
  <si>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</si>
  <si>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</si>
  <si>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</si>
  <si>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</si>
  <si>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</si>
  <si>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</si>
  <si>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</si>
  <si>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</si>
  <si>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</si>
  <si>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</si>
  <si>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</si>
  <si>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</si>
  <si>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</si>
  <si>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</si>
  <si>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</si>
  <si>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</si>
  <si>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</si>
  <si>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</si>
  <si>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</si>
  <si>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</si>
  <si>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</si>
  <si>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</si>
  <si>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</si>
  <si>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</si>
  <si>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</si>
  <si>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</si>
  <si>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</si>
  <si>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</si>
  <si>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</si>
  <si>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</si>
  <si>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</si>
  <si>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</si>
  <si>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</si>
  <si>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</si>
  <si>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</si>
  <si>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</si>
  <si>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</si>
  <si>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</si>
  <si>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</si>
  <si>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</si>
  <si>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</si>
  <si>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</si>
  <si>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</si>
  <si>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</si>
  <si>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</si>
  <si>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</si>
  <si>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</si>
  <si>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</si>
  <si>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</si>
  <si>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</si>
  <si>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</si>
  <si>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</si>
  <si>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</si>
  <si>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</si>
  <si>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</si>
  <si>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</si>
  <si>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</si>
  <si>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</si>
  <si>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</si>
  <si>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</si>
  <si>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</si>
  <si>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</si>
  <si>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</si>
  <si>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</si>
  <si>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</si>
  <si>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</si>
  <si>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</si>
  <si>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</si>
  <si>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</si>
  <si>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</si>
  <si>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</si>
  <si>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</si>
  <si>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</si>
  <si>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</si>
  <si>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</si>
  <si>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</si>
  <si>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</si>
  <si>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</si>
  <si>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</si>
  <si>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</si>
  <si>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</si>
  <si>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</si>
  <si>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</si>
  <si>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</si>
  <si>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</si>
  <si>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</si>
  <si>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</si>
  <si>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</si>
  <si>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</si>
  <si>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</si>
  <si>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</si>
  <si>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</si>
  <si>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</si>
  <si>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</si>
  <si>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</si>
  <si>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</si>
  <si>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</si>
  <si>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</si>
  <si>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</si>
  <si>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</si>
  <si>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</si>
  <si>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</si>
  <si>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</si>
  <si>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</si>
  <si>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</si>
  <si>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</si>
  <si>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</si>
  <si>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</si>
  <si>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</si>
  <si>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</si>
  <si>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</si>
  <si>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</si>
  <si>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</si>
  <si>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</si>
  <si>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</si>
  <si>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</si>
  <si>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</si>
  <si>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</si>
  <si>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</si>
  <si>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</si>
  <si>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</si>
  <si>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</si>
  <si>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</si>
  <si>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</si>
  <si>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</si>
  <si>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</si>
  <si>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</si>
  <si>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</si>
  <si>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</si>
  <si>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</si>
  <si>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</si>
  <si>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</si>
  <si>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</si>
  <si>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</si>
  <si>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</si>
  <si>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</si>
  <si>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</si>
  <si>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</si>
  <si>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</si>
  <si>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</si>
  <si>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</si>
  <si>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</si>
  <si>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</si>
  <si>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</si>
  <si>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</si>
  <si>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</si>
  <si>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</si>
  <si>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</si>
  <si>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</si>
  <si>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</si>
  <si>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</si>
  <si>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</si>
  <si>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</si>
  <si>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</si>
  <si>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</si>
  <si>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</si>
  <si>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</si>
  <si>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</si>
  <si>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</si>
  <si>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</si>
  <si>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</si>
  <si>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</si>
  <si>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</si>
  <si>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</si>
  <si>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</si>
  <si>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</si>
  <si>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</si>
  <si>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</si>
  <si>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</si>
  <si>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</si>
  <si>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</si>
  <si>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</si>
  <si>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</si>
  <si>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</si>
  <si>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</si>
  <si>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</si>
  <si>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</si>
  <si>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</si>
  <si>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</si>
  <si>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</si>
  <si>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</si>
  <si>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</si>
  <si>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</si>
  <si>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</si>
  <si>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</si>
  <si>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</si>
  <si>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</si>
  <si>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</si>
  <si>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</si>
  <si>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</si>
  <si>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</si>
  <si>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</si>
  <si>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</si>
  <si>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</si>
  <si>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</si>
  <si>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</si>
  <si>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</si>
  <si>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</si>
  <si>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</si>
  <si>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</si>
  <si>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</si>
  <si>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</si>
  <si>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</si>
  <si>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</si>
  <si>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</si>
  <si>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</si>
  <si>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</si>
  <si>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</si>
  <si>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</si>
  <si>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</si>
  <si>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</si>
  <si>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</si>
  <si>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</si>
  <si>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</si>
  <si>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</si>
  <si>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</si>
  <si>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</si>
  <si>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</si>
  <si>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</si>
  <si>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</si>
  <si>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</si>
  <si>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</si>
  <si>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</si>
  <si>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</si>
  <si>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</si>
  <si>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</si>
  <si>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</si>
  <si>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</si>
  <si>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</si>
  <si>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</si>
  <si>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</si>
  <si>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</si>
  <si>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</si>
  <si>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</si>
  <si>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</si>
  <si>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</si>
  <si>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</si>
  <si>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</si>
  <si>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</si>
  <si>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</si>
  <si>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</si>
  <si>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</si>
  <si>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</si>
  <si>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</si>
  <si>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</si>
  <si>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</si>
  <si>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</si>
  <si>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</si>
  <si>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</si>
  <si>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</si>
  <si>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</si>
  <si>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</si>
  <si>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</si>
  <si>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</si>
  <si>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</si>
  <si>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</si>
  <si>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</si>
  <si>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</si>
  <si>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</si>
  <si>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</si>
  <si>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</si>
  <si>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</si>
  <si>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</si>
  <si>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</si>
  <si>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</si>
  <si>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</si>
  <si>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</si>
  <si>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</si>
  <si>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</si>
  <si>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</si>
  <si>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</si>
  <si>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</si>
  <si>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</si>
  <si>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</si>
  <si>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</si>
  <si>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</si>
  <si>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</si>
  <si>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</si>
  <si>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</si>
  <si>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</si>
  <si>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</si>
  <si>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</si>
  <si>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</si>
  <si>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</si>
  <si>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</si>
  <si>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</si>
  <si>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</si>
  <si>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</si>
  <si>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</si>
  <si>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</si>
  <si>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</si>
  <si>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</si>
  <si>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</si>
  <si>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</si>
  <si>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</si>
  <si>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</si>
  <si>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</si>
  <si>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</si>
  <si>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</si>
  <si>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</si>
  <si>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</si>
  <si>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</si>
  <si>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</si>
  <si>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</si>
  <si>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</si>
  <si>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</si>
  <si>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</si>
  <si>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</si>
  <si>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</si>
  <si>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</si>
  <si>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</si>
  <si>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</si>
  <si>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</si>
  <si>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</si>
  <si>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</si>
  <si>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</si>
  <si>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</si>
  <si>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</si>
  <si>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</si>
  <si>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</si>
  <si>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</si>
  <si>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</si>
  <si>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</si>
  <si>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</si>
  <si>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</si>
  <si>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</si>
  <si>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</si>
  <si>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</si>
  <si>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</si>
  <si>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</si>
  <si>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</si>
  <si>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</si>
  <si>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</si>
  <si>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</si>
  <si>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</si>
  <si>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</si>
  <si>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</si>
  <si>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</si>
  <si>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</si>
  <si>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</si>
  <si>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</si>
  <si>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</si>
  <si>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</si>
  <si>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</si>
  <si>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</si>
  <si>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</si>
  <si>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</si>
  <si>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</si>
  <si>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</si>
  <si>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</si>
  <si>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</si>
  <si>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</si>
  <si>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</si>
  <si>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</si>
  <si>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</si>
  <si>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</si>
  <si>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</si>
  <si>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</si>
  <si>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</si>
  <si>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</si>
  <si>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</si>
  <si>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</si>
  <si>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</si>
  <si>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</si>
  <si>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</si>
  <si>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</si>
  <si>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</si>
  <si>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</si>
  <si>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</si>
  <si>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</si>
  <si>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</si>
  <si>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</si>
  <si>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</si>
  <si>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</si>
  <si>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</si>
  <si>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</si>
  <si>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</si>
  <si>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</si>
  <si>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</si>
  <si>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</si>
  <si>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</si>
  <si>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</si>
  <si>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</si>
  <si>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</si>
  <si>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</si>
  <si>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</si>
  <si>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</si>
  <si>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</si>
  <si>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</si>
  <si>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</si>
  <si>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</si>
  <si>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</si>
  <si>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</si>
  <si>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</si>
  <si>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</si>
  <si>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</si>
  <si>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</si>
  <si>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</si>
  <si>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</si>
  <si>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</si>
  <si>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</si>
  <si>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</si>
  <si>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</si>
  <si>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</si>
  <si>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</si>
  <si>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</si>
  <si>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</si>
  <si>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</si>
  <si>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</si>
  <si>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</si>
  <si>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</si>
  <si>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</si>
  <si>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</si>
  <si>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</si>
  <si>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</si>
  <si>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</si>
  <si>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</si>
  <si>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</si>
  <si>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</si>
  <si>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</si>
  <si>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</si>
  <si>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</si>
  <si>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</si>
  <si>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</si>
  <si>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</si>
  <si>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</si>
  <si>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</si>
  <si>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</si>
  <si>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</si>
  <si>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</si>
  <si>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</si>
  <si>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</si>
  <si>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</si>
  <si>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</si>
  <si>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</si>
  <si>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</si>
  <si>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</si>
  <si>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</si>
  <si>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</si>
  <si>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</si>
  <si>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</si>
  <si>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</si>
  <si>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</si>
  <si>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</si>
  <si>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</si>
  <si>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</si>
  <si>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</si>
  <si>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</si>
  <si>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</si>
  <si>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</si>
  <si>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</si>
  <si>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</si>
  <si>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</si>
  <si>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</si>
  <si>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</si>
  <si>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</si>
  <si>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</si>
  <si>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</si>
  <si>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</si>
  <si>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</si>
  <si>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</si>
  <si>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</si>
  <si>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</si>
  <si>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</si>
  <si>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</si>
  <si>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</si>
  <si>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</si>
  <si>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</si>
  <si>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</si>
  <si>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</si>
  <si>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</si>
  <si>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</si>
  <si>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</si>
  <si>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</si>
  <si>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</si>
  <si>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</si>
  <si>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</si>
  <si>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</si>
  <si>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</si>
  <si>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</si>
  <si>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</si>
  <si>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</si>
  <si>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</si>
  <si>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</si>
  <si>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</si>
  <si>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</si>
  <si>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</si>
  <si>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</si>
  <si>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</si>
  <si>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</si>
  <si>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</si>
  <si>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</si>
  <si>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</si>
  <si>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</si>
  <si>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</si>
  <si>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</si>
  <si>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</si>
  <si>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</si>
  <si>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</si>
  <si>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</si>
  <si>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</si>
  <si>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</si>
  <si>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</si>
  <si>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</si>
  <si>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</si>
  <si>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</si>
  <si>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</si>
  <si>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</si>
  <si>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</si>
  <si>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</si>
  <si>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</si>
  <si>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</si>
  <si>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</si>
  <si>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</si>
  <si>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</si>
  <si>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</si>
  <si>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</si>
  <si>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</si>
  <si>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</si>
  <si>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</si>
  <si>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</si>
  <si>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</si>
  <si>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</si>
  <si>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</si>
  <si>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</si>
  <si>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</si>
  <si>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</si>
  <si>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</si>
  <si>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</si>
  <si>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</si>
  <si>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</si>
  <si>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</si>
  <si>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</si>
  <si>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</si>
  <si>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</si>
  <si>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</si>
  <si>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</si>
  <si>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</si>
  <si>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</si>
  <si>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</si>
  <si>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</si>
  <si>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</si>
  <si>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</si>
  <si>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</si>
  <si>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</si>
  <si>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</si>
  <si>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</si>
  <si>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</si>
  <si>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</si>
  <si>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</si>
  <si>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</si>
  <si>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</si>
  <si>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</si>
  <si>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</si>
  <si>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</si>
  <si>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</si>
  <si>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</si>
  <si>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</si>
  <si>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</si>
  <si>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</si>
  <si>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</si>
  <si>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</si>
  <si>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</si>
  <si>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</si>
  <si>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</si>
  <si>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</si>
  <si>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</si>
  <si>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</si>
  <si>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</si>
  <si>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</si>
  <si>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</si>
  <si>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</si>
  <si>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</si>
  <si>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</si>
  <si>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</si>
  <si>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</si>
  <si>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</si>
  <si>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</si>
  <si>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</si>
  <si>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</si>
  <si>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</si>
  <si>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</si>
  <si>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</si>
  <si>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</si>
  <si>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</si>
  <si>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</si>
  <si>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</si>
  <si>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</si>
  <si>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</si>
  <si>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</si>
  <si>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</si>
  <si>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</si>
  <si>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</si>
  <si>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</si>
  <si>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</si>
  <si>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</si>
  <si>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</si>
  <si>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</si>
  <si>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</si>
  <si>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</si>
  <si>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</si>
  <si>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</si>
  <si>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</si>
  <si>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</si>
  <si>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</si>
  <si>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</si>
  <si>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</si>
  <si>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</si>
  <si>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</si>
  <si>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</si>
  <si>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</si>
  <si>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</si>
  <si>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</si>
  <si>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</si>
  <si>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</si>
  <si>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</si>
  <si>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</si>
  <si>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</si>
  <si>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</si>
  <si>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</si>
  <si>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</si>
  <si>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</si>
  <si>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</si>
  <si>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</si>
  <si>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</si>
  <si>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</si>
  <si>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</si>
  <si>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</si>
  <si>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</si>
  <si>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</si>
  <si>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</si>
  <si>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</si>
  <si>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</si>
  <si>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</si>
  <si>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</si>
  <si>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</si>
  <si>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</si>
  <si>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</si>
  <si>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</si>
  <si>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</si>
  <si>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</si>
  <si>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</si>
  <si>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</si>
  <si>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</si>
  <si>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</si>
  <si>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</si>
  <si>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</si>
  <si>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</si>
  <si>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</si>
  <si>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</si>
  <si>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</si>
  <si>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</si>
  <si>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</si>
  <si>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</si>
  <si>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</si>
  <si>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</si>
  <si>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</si>
  <si>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</si>
  <si>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</si>
  <si>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</si>
  <si>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</si>
  <si>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</si>
  <si>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</si>
  <si>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</si>
  <si>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</si>
  <si>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</si>
  <si>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</si>
  <si>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</si>
  <si>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</si>
  <si>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</si>
  <si>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</si>
  <si>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</si>
  <si>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</si>
  <si>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</si>
  <si>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</si>
  <si>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</si>
  <si>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</si>
  <si>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</si>
  <si>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</si>
  <si>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</si>
  <si>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</si>
  <si>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</si>
  <si>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</si>
  <si>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</si>
  <si>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</si>
  <si>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</si>
  <si>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</si>
  <si>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</si>
  <si>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</si>
  <si>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</si>
  <si>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</si>
  <si>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</si>
  <si>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</si>
  <si>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</si>
  <si>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</si>
  <si>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</si>
  <si>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</si>
  <si>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</si>
  <si>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</si>
  <si>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</si>
  <si>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</si>
  <si>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</si>
  <si>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</si>
  <si>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</si>
  <si>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</si>
  <si>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</si>
  <si>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</si>
  <si>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</si>
  <si>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</si>
  <si>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</si>
  <si>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</si>
  <si>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</si>
  <si>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</si>
  <si>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</si>
  <si>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</si>
  <si>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</si>
  <si>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</si>
  <si>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</si>
  <si>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</si>
  <si>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</si>
  <si>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</si>
  <si>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</si>
  <si>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</si>
  <si>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</si>
  <si>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</si>
  <si>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</si>
  <si>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</si>
  <si>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</si>
  <si>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</si>
  <si>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</si>
  <si>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</si>
  <si>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</si>
  <si>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</si>
  <si>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</si>
  <si>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</si>
  <si>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</si>
  <si>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</si>
  <si>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</si>
  <si>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</si>
  <si>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</si>
  <si>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</si>
  <si>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</si>
  <si>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</si>
  <si>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</si>
  <si>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</si>
  <si>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</si>
  <si>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</si>
  <si>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</si>
  <si>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</si>
  <si>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</si>
  <si>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</si>
  <si>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</si>
  <si>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</si>
  <si>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</si>
  <si>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</si>
  <si>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</si>
  <si>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</si>
  <si>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</si>
  <si>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</si>
  <si>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</si>
  <si>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</si>
  <si>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</si>
  <si>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</si>
  <si>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</si>
  <si>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</si>
  <si>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</si>
  <si>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</si>
  <si>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</si>
  <si>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</si>
  <si>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</si>
  <si>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</si>
  <si>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</si>
  <si>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</si>
  <si>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</si>
  <si>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</si>
  <si>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</si>
  <si>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</si>
  <si>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</si>
  <si>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</si>
  <si>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</si>
  <si>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</si>
  <si>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</si>
  <si>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</si>
  <si>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</si>
  <si>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</si>
  <si>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</si>
  <si>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</si>
  <si>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</si>
  <si>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</si>
  <si>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</si>
  <si>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</si>
  <si>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</si>
  <si>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</si>
  <si>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</si>
  <si>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</si>
  <si>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</si>
  <si>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</si>
  <si>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</si>
  <si>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</si>
  <si>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</si>
  <si>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</si>
  <si>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</si>
  <si>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</si>
  <si>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</si>
  <si>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</si>
  <si>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</si>
  <si>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</si>
  <si>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</si>
  <si>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</si>
  <si>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</si>
  <si>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</si>
  <si>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</si>
  <si>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</si>
  <si>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</si>
  <si>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</si>
  <si>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</si>
  <si>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</si>
  <si>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</si>
  <si>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</si>
  <si>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</si>
  <si>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</si>
  <si>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</si>
  <si>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</si>
  <si>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</si>
  <si>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</si>
  <si>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</si>
  <si>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</si>
  <si>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</si>
  <si>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</si>
  <si>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</si>
  <si>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</si>
  <si>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</si>
  <si>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</si>
  <si>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</si>
  <si>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</si>
  <si>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</si>
  <si>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</si>
  <si>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</si>
  <si>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</si>
  <si>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</si>
  <si>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</si>
  <si>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</si>
  <si>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</si>
  <si>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</si>
  <si>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</si>
  <si>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</si>
  <si>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</si>
  <si>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</si>
  <si>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</si>
  <si>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</si>
  <si>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</si>
  <si>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</si>
  <si>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</si>
  <si>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</si>
  <si>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</si>
  <si>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</si>
  <si>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</si>
  <si>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</si>
  <si>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</si>
  <si>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</si>
  <si>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</si>
  <si>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</si>
  <si>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</si>
  <si>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</si>
  <si>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</si>
  <si>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</si>
  <si>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</si>
  <si>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</si>
  <si>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</si>
  <si>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</si>
  <si>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</si>
  <si>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</si>
  <si>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</si>
  <si>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</si>
  <si>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</si>
  <si>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</si>
  <si>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</si>
  <si>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</si>
  <si>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</si>
  <si>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</si>
  <si>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</si>
  <si>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</si>
  <si>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</si>
  <si>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</si>
  <si>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</si>
  <si>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</si>
  <si>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</si>
  <si>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</si>
  <si>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</si>
  <si>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</si>
  <si>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</si>
  <si>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</si>
  <si>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</si>
  <si>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</si>
  <si>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</si>
  <si>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</si>
  <si>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</si>
  <si>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</si>
  <si>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</si>
  <si>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</si>
  <si>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</si>
  <si>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</si>
  <si>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</si>
  <si>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</si>
  <si>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</si>
  <si>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</si>
  <si>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</si>
  <si>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</si>
  <si>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</si>
  <si>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</si>
  <si>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</si>
  <si>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</si>
  <si>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</si>
  <si>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</si>
  <si>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</si>
  <si>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</si>
  <si>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</si>
  <si>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</si>
  <si>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</si>
  <si>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</si>
  <si>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</si>
  <si>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</si>
  <si>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</si>
  <si>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</si>
  <si>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</si>
  <si>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</si>
  <si>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</si>
  <si>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</si>
  <si>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</si>
  <si>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</si>
  <si>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</si>
  <si>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</si>
  <si>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</si>
  <si>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</si>
  <si>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</si>
  <si>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</si>
  <si>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</si>
  <si>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</si>
  <si>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</si>
  <si>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</si>
  <si>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</si>
  <si>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</si>
  <si>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</si>
  <si>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</si>
  <si>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</si>
  <si>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</si>
  <si>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</si>
  <si>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</si>
  <si>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</si>
  <si>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</si>
  <si>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</si>
  <si>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</si>
  <si>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</si>
  <si>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</si>
  <si>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</si>
  <si>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</si>
  <si>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</si>
  <si>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</si>
  <si>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</si>
  <si>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</si>
  <si>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</si>
  <si>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</si>
  <si>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</si>
  <si>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</si>
  <si>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</si>
  <si>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</si>
  <si>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</si>
  <si>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</si>
  <si>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</si>
  <si>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</si>
  <si>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</si>
  <si>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</si>
  <si>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</si>
  <si>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</si>
  <si>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</si>
  <si>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</si>
  <si>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</si>
  <si>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</si>
  <si>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</si>
  <si>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</si>
  <si>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</si>
  <si>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</si>
  <si>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</si>
  <si>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</si>
  <si>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</si>
  <si>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</si>
  <si>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</si>
  <si>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</si>
  <si>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</si>
  <si>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</si>
  <si>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</si>
  <si>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</si>
  <si>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</si>
  <si>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</si>
  <si>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</si>
  <si>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</si>
  <si>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</si>
  <si>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</si>
  <si>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</si>
  <si>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</si>
  <si>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</si>
  <si>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</si>
  <si>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</si>
  <si>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</si>
  <si>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</si>
  <si>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</si>
  <si>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</si>
  <si>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</si>
  <si>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</si>
  <si>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</si>
  <si>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</si>
  <si>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</si>
  <si>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</si>
  <si>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</si>
  <si>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</si>
  <si>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</si>
  <si>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</si>
  <si>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</si>
  <si>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</si>
  <si>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</si>
  <si>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</si>
  <si>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</si>
  <si>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</si>
  <si>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</si>
  <si>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</si>
  <si>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</si>
  <si>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</si>
  <si>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</si>
  <si>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</si>
  <si>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</si>
  <si>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</si>
  <si>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</si>
  <si>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</si>
  <si>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</si>
  <si>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</si>
  <si>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</si>
  <si>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</si>
  <si>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</si>
  <si>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</si>
  <si>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</si>
  <si>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</si>
  <si>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</si>
  <si>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</si>
  <si>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</si>
  <si>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</si>
  <si>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</si>
  <si>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</si>
  <si>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</si>
  <si>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</si>
  <si>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</si>
  <si>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</si>
  <si>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</si>
  <si>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</si>
  <si>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</si>
  <si>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</si>
  <si>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</si>
  <si>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</si>
  <si>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</si>
  <si>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</si>
  <si>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</si>
  <si>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</si>
  <si>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</si>
  <si>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</si>
  <si>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</si>
  <si>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</si>
  <si>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</si>
  <si>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</si>
  <si>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</si>
  <si>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</si>
  <si>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</si>
  <si>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</si>
  <si>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</si>
  <si>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</si>
  <si>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</si>
  <si>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</si>
  <si>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</si>
  <si>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</si>
  <si>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</si>
  <si>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</si>
  <si>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</si>
  <si>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</si>
  <si>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</si>
  <si>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</si>
  <si>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</si>
  <si>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</si>
  <si>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</si>
  <si>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</si>
  <si>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</si>
  <si>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</si>
  <si>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</si>
  <si>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</si>
  <si>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</si>
  <si>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</si>
  <si>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</si>
  <si>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</si>
  <si>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</si>
  <si>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</si>
  <si>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</si>
  <si>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</si>
  <si>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</si>
  <si>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</si>
  <si>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</si>
  <si>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</si>
  <si>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</si>
  <si>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</si>
  <si>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</si>
  <si>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</si>
  <si>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</si>
  <si>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</si>
  <si>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</si>
  <si>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</si>
  <si>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</si>
  <si>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</si>
  <si>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</si>
  <si>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</si>
  <si>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</si>
  <si>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</si>
  <si>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</si>
  <si>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</si>
  <si>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</si>
  <si>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</si>
  <si>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</si>
  <si>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</si>
  <si>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</si>
  <si>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</si>
  <si>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</si>
  <si>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</si>
  <si>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</si>
  <si>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</si>
  <si>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</si>
  <si>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</si>
  <si>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</si>
  <si>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</si>
  <si>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</si>
  <si>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</si>
  <si>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</si>
  <si>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</si>
  <si>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</si>
  <si>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</si>
  <si>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</si>
  <si>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</si>
  <si>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</si>
  <si>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</si>
  <si>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</si>
  <si>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</si>
  <si>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</si>
  <si>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</si>
  <si>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</si>
  <si>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</si>
  <si>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</si>
  <si>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</si>
  <si>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</si>
  <si>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</si>
  <si>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</si>
  <si>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</si>
  <si>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</si>
  <si>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</si>
  <si>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</si>
  <si>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</si>
  <si>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</si>
  <si>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</si>
  <si>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</si>
  <si>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</si>
  <si>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</si>
  <si>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</si>
  <si>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</si>
  <si>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</si>
  <si>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</si>
  <si>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</si>
  <si>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</si>
  <si>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</si>
  <si>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</si>
  <si>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</si>
  <si>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</si>
  <si>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</si>
  <si>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</si>
  <si>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</si>
  <si>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</si>
  <si>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</si>
  <si>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</si>
  <si>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</si>
  <si>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</si>
  <si>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</si>
  <si>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</si>
  <si>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</si>
  <si>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</si>
  <si>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</si>
  <si>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</si>
  <si>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</si>
  <si>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</si>
  <si>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</si>
  <si>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</si>
  <si>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</si>
  <si>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</si>
  <si>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</si>
  <si>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</si>
  <si>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</si>
  <si>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</si>
  <si>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</si>
  <si>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</si>
  <si>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</si>
  <si>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</si>
  <si>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</si>
  <si>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</si>
  <si>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</si>
  <si>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</si>
  <si>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</si>
  <si>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</si>
  <si>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</si>
  <si>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</si>
  <si>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</si>
  <si>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</si>
  <si>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</si>
  <si>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</si>
  <si>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</si>
  <si>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</si>
  <si>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</si>
  <si>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</si>
  <si>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</si>
  <si>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</si>
  <si>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</si>
  <si>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</si>
  <si>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</si>
  <si>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</si>
  <si>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</si>
  <si>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</si>
  <si>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</si>
  <si>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</si>
  <si>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</si>
  <si>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</si>
  <si>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</si>
  <si>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</si>
  <si>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</si>
  <si>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</si>
  <si>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</si>
  <si>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</si>
  <si>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</si>
  <si>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</si>
  <si>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</si>
  <si>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</si>
  <si>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</si>
  <si>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</si>
  <si>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</si>
  <si>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</si>
  <si>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</si>
  <si>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</si>
  <si>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</si>
  <si>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</si>
  <si>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</si>
  <si>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</si>
  <si>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</si>
  <si>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</si>
  <si>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</si>
  <si>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</si>
  <si>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</si>
  <si>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</si>
  <si>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</si>
  <si>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</si>
  <si>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</si>
  <si>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</si>
  <si>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</si>
  <si>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</si>
  <si>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</si>
  <si>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</si>
  <si>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</si>
  <si>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</si>
  <si>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</si>
  <si>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</si>
  <si>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</si>
  <si>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</si>
  <si>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</si>
  <si>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</si>
  <si>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</si>
  <si>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</si>
  <si>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</si>
  <si>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</si>
  <si>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</si>
  <si>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</si>
  <si>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</si>
  <si>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</si>
  <si>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</si>
  <si>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</si>
  <si>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</si>
  <si>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</si>
  <si>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</si>
  <si>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</si>
  <si>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</si>
  <si>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</si>
  <si>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</si>
  <si>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</si>
  <si>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</si>
  <si>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</si>
  <si>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</si>
  <si>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</si>
  <si>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</si>
  <si>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</si>
  <si>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</si>
  <si>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</si>
  <si>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</si>
  <si>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</si>
  <si>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</si>
  <si>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</si>
  <si>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</si>
  <si>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</si>
  <si>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</si>
  <si>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</si>
  <si>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</si>
  <si>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</si>
  <si>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</si>
  <si>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</si>
  <si>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</si>
  <si>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</si>
  <si>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</si>
  <si>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</si>
  <si>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</si>
  <si>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</si>
  <si>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</si>
  <si>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</si>
  <si>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</si>
  <si>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</si>
  <si>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</si>
  <si>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</si>
  <si>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</si>
  <si>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</si>
  <si>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</si>
  <si>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</si>
  <si>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</si>
  <si>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</si>
  <si>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</si>
  <si>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</si>
  <si>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</si>
  <si>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</si>
  <si>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</si>
  <si>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</si>
  <si>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</si>
  <si>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</si>
  <si>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</si>
  <si>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</si>
  <si>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</si>
  <si>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</si>
  <si>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</si>
  <si>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</si>
  <si>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</si>
  <si>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</si>
  <si>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</si>
  <si>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</si>
  <si>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</si>
  <si>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</si>
  <si>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</si>
  <si>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</si>
  <si>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</si>
  <si>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</si>
  <si>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</si>
  <si>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</si>
  <si>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</si>
  <si>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</si>
  <si>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</si>
  <si>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</si>
  <si>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</si>
  <si>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</si>
  <si>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</si>
  <si>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</si>
  <si>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</si>
  <si>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</si>
  <si>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</si>
  <si>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</si>
  <si>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</si>
  <si>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</si>
  <si>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</si>
  <si>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</si>
  <si>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</si>
  <si>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</si>
  <si>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</si>
  <si>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</si>
  <si>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</si>
  <si>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</si>
  <si>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</si>
  <si>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</si>
  <si>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</si>
  <si>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</si>
  <si>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</si>
  <si>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</si>
  <si>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</si>
  <si>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</si>
  <si>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</si>
  <si>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</si>
  <si>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</si>
  <si>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</si>
  <si>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</si>
  <si>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</si>
  <si>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</si>
  <si>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</si>
  <si>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</si>
  <si>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</si>
  <si>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</si>
  <si>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</si>
  <si>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</si>
  <si>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</si>
  <si>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</si>
  <si>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</si>
  <si>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</si>
  <si>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</si>
  <si>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</si>
  <si>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</si>
  <si>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</si>
  <si>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</si>
  <si>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</si>
  <si>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</si>
  <si>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</si>
  <si>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</si>
  <si>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</si>
  <si>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</si>
  <si>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</si>
  <si>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</si>
  <si>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</si>
  <si>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</si>
  <si>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</si>
  <si>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</si>
  <si>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</si>
  <si>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</si>
  <si>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</si>
  <si>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</si>
  <si>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</si>
  <si>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</si>
  <si>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</si>
  <si>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</si>
  <si>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</si>
  <si>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</si>
  <si>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</si>
  <si>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</si>
  <si>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</si>
  <si>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</si>
  <si>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</si>
  <si>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</si>
  <si>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</si>
  <si>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</si>
  <si>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</si>
  <si>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</si>
  <si>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</si>
  <si>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</si>
  <si>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</si>
  <si>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</si>
  <si>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</si>
  <si>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</si>
  <si>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</si>
  <si>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</si>
  <si>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</si>
  <si>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</si>
  <si>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</si>
  <si>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</si>
  <si>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</si>
  <si>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</si>
  <si>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</si>
  <si>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</si>
  <si>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</si>
  <si>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</si>
  <si>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</si>
  <si>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</si>
  <si>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</si>
  <si>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</si>
  <si>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</si>
  <si>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</si>
  <si>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</si>
  <si>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</si>
  <si>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</si>
  <si>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</si>
  <si>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</si>
  <si>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</si>
  <si>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</si>
  <si>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</si>
  <si>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</si>
  <si>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</si>
  <si>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</si>
  <si>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</si>
  <si>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</si>
  <si>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</si>
  <si>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</si>
  <si>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</si>
  <si>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</si>
  <si>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</si>
  <si>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</si>
  <si>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</si>
  <si>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</si>
  <si>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</si>
  <si>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</si>
  <si>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</si>
  <si>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</si>
  <si>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</si>
  <si>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</si>
  <si>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</si>
  <si>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</si>
  <si>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</si>
  <si>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</si>
  <si>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</si>
  <si>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</si>
  <si>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</si>
  <si>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</si>
  <si>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</si>
  <si>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</si>
  <si>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</si>
  <si>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</si>
  <si>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</si>
  <si>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</si>
  <si>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</si>
  <si>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</si>
  <si>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</si>
  <si>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</si>
  <si>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</si>
  <si>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</si>
  <si>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</si>
  <si>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</si>
  <si>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</si>
  <si>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</si>
  <si>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</si>
  <si>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</si>
  <si>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</si>
  <si>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</si>
  <si>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</si>
  <si>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</si>
  <si>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</si>
  <si>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</si>
  <si>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</si>
  <si>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</si>
  <si>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</si>
  <si>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</si>
  <si>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</si>
  <si>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</si>
  <si>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</si>
  <si>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</si>
  <si>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</si>
  <si>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</si>
  <si>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</si>
  <si>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</si>
  <si>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</si>
  <si>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</si>
  <si>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</si>
  <si>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</si>
  <si>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</si>
  <si>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</si>
  <si>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</si>
  <si>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</si>
  <si>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</si>
  <si>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</si>
  <si>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</si>
  <si>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</si>
  <si>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</si>
  <si>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</si>
  <si>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</si>
  <si>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</si>
  <si>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</si>
  <si>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</si>
  <si>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</si>
  <si>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</si>
  <si>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</si>
  <si>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</si>
  <si>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</si>
  <si>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</si>
  <si>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</si>
  <si>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</si>
  <si>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</si>
  <si>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</si>
  <si>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</si>
  <si>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</si>
  <si>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</si>
  <si>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</si>
  <si>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</si>
  <si>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</si>
  <si>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</si>
  <si>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</si>
  <si>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</si>
  <si>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</si>
  <si>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</si>
  <si>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</si>
  <si>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</si>
  <si>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</si>
  <si>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</si>
  <si>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</si>
  <si>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</si>
  <si>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</si>
  <si>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</si>
  <si>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</si>
  <si>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</si>
  <si>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</si>
  <si>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</si>
  <si>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</si>
  <si>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</si>
  <si>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</si>
  <si>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</si>
  <si>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</si>
  <si>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</si>
  <si>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</si>
  <si>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</si>
  <si>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</si>
  <si>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</si>
  <si>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</si>
  <si>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</si>
  <si>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</si>
  <si>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</si>
  <si>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</si>
  <si>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</si>
  <si>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</si>
  <si>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</si>
  <si>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</si>
  <si>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</si>
  <si>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</si>
  <si>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</si>
  <si>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</si>
  <si>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</si>
  <si>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</si>
  <si>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</si>
  <si>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</si>
  <si>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</si>
  <si>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</si>
  <si>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</si>
  <si>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</si>
  <si>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</si>
  <si>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</si>
  <si>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</si>
  <si>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</si>
  <si>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</si>
  <si>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</si>
  <si>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</si>
  <si>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</si>
  <si>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</si>
  <si>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</si>
  <si>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</si>
  <si>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</si>
  <si>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</si>
  <si>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</si>
  <si>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</si>
  <si>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</si>
  <si>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</si>
  <si>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</si>
  <si>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</si>
  <si>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</si>
  <si>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</si>
  <si>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</si>
  <si>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</si>
  <si>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</si>
  <si>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</si>
  <si>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</si>
  <si>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</si>
  <si>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</si>
  <si>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</si>
  <si>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</si>
  <si>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</si>
  <si>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</si>
  <si>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</si>
  <si>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</si>
  <si>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</si>
  <si>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</si>
  <si>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</si>
  <si>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</si>
  <si>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</si>
  <si>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</si>
  <si>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</si>
  <si>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</si>
  <si>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</si>
  <si>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</si>
  <si>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</si>
  <si>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</si>
  <si>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</si>
  <si>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</si>
  <si>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</si>
  <si>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</si>
  <si>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</si>
  <si>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</si>
  <si>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</si>
  <si>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</si>
  <si>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</si>
  <si>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</si>
  <si>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</si>
  <si>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</si>
  <si>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</si>
  <si>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</si>
  <si>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</si>
  <si>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</si>
  <si>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</si>
  <si>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</si>
  <si>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</si>
  <si>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</si>
  <si>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</si>
  <si>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</si>
  <si>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</si>
  <si>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</si>
  <si>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</si>
  <si>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</si>
  <si>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</si>
  <si>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</si>
  <si>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</si>
  <si>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</si>
  <si>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</si>
  <si>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</si>
  <si>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</si>
  <si>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</si>
  <si>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</si>
  <si>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</si>
  <si>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</si>
  <si>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</si>
  <si>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</si>
  <si>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</si>
  <si>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</si>
  <si>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</si>
  <si>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</si>
  <si>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</si>
  <si>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</si>
  <si>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</si>
  <si>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</si>
  <si>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</si>
  <si>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</si>
  <si>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</si>
  <si>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</si>
  <si>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</si>
  <si>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</si>
  <si>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</si>
  <si>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</si>
  <si>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</si>
  <si>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</si>
  <si>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</si>
  <si>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</si>
  <si>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</si>
  <si>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</si>
  <si>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</si>
  <si>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</si>
  <si>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</si>
  <si>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</si>
  <si>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</si>
  <si>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</si>
  <si>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</si>
  <si>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</si>
  <si>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</si>
  <si>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</si>
  <si>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</si>
  <si>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</si>
  <si>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</si>
  <si>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</si>
  <si>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</si>
  <si>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</si>
  <si>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</si>
  <si>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</si>
  <si>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</si>
  <si>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</si>
  <si>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</si>
  <si>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</si>
  <si>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</si>
  <si>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</si>
  <si>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</si>
  <si>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</si>
  <si>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</si>
  <si>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</si>
  <si>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</si>
  <si>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</si>
  <si>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</si>
  <si>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</si>
  <si>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</si>
  <si>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</si>
  <si>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</si>
  <si>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</si>
  <si>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</si>
  <si>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</si>
  <si>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</si>
  <si>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</si>
  <si>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</si>
  <si>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</si>
  <si>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</si>
  <si>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</si>
  <si>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</si>
  <si>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</si>
  <si>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</si>
  <si>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</si>
  <si>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</si>
  <si>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</si>
  <si>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</si>
  <si>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</si>
  <si>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</si>
  <si>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</si>
  <si>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</si>
  <si>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</si>
  <si>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</si>
  <si>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</si>
  <si>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</si>
  <si>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</si>
  <si>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</si>
  <si>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</si>
  <si>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</si>
  <si>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</si>
  <si>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</si>
  <si>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</si>
  <si>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</si>
  <si>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</si>
  <si>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</si>
  <si>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</si>
  <si>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</si>
  <si>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</si>
  <si>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</si>
  <si>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</si>
  <si>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</si>
  <si>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</si>
  <si>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</si>
  <si>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</si>
  <si>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</si>
  <si>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</si>
  <si>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</si>
  <si>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</si>
  <si>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</si>
  <si>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</si>
  <si>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</si>
  <si>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</si>
  <si>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</si>
  <si>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</si>
  <si>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</si>
  <si>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</si>
  <si>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</si>
  <si>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</si>
  <si>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</si>
  <si>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</si>
  <si>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</si>
  <si>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</si>
  <si>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</si>
  <si>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</si>
  <si>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</si>
  <si>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</si>
  <si>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</si>
  <si>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</si>
  <si>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</si>
  <si>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</si>
  <si>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</si>
  <si>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</si>
  <si>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</si>
  <si>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</si>
  <si>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</si>
  <si>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</si>
  <si>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</si>
  <si>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</si>
  <si>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</si>
  <si>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</si>
  <si>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</si>
  <si>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</si>
  <si>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</si>
  <si>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</si>
  <si>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</si>
  <si>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</si>
  <si>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</si>
  <si>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</si>
  <si>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</si>
  <si>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</si>
  <si>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</si>
  <si>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</si>
  <si>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</si>
  <si>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</si>
  <si>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</si>
  <si>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</si>
  <si>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</si>
  <si>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</si>
  <si>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</si>
  <si>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</si>
  <si>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</si>
  <si>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</si>
  <si>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</si>
  <si>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</si>
  <si>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</si>
  <si>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</si>
  <si>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</si>
  <si>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</si>
  <si>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</si>
  <si>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</si>
  <si>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</si>
  <si>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</si>
  <si>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</si>
  <si>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</si>
  <si>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</si>
  <si>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</si>
  <si>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</si>
  <si>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</si>
  <si>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</si>
  <si>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</si>
  <si>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</si>
  <si>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</si>
  <si>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</si>
  <si>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</si>
  <si>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</si>
  <si>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</si>
  <si>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</si>
  <si>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</si>
  <si>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</si>
  <si>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</si>
  <si>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</si>
  <si>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</si>
  <si>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</si>
  <si>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</si>
  <si>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</si>
  <si>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</si>
  <si>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</si>
  <si>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</si>
  <si>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</si>
  <si>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</si>
  <si>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</si>
  <si>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</si>
  <si>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</si>
  <si>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</si>
  <si>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</si>
  <si>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</si>
  <si>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</si>
  <si>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</si>
  <si>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</si>
  <si>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</si>
  <si>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</si>
  <si>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</si>
  <si>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</si>
  <si>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</si>
  <si>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</si>
  <si>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</si>
  <si>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</si>
  <si>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</si>
  <si>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</si>
  <si>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</si>
  <si>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</si>
  <si>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</si>
  <si>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</si>
  <si>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</si>
  <si>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</si>
  <si>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</si>
  <si>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</si>
  <si>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</si>
  <si>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</si>
  <si>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</si>
  <si>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</si>
  <si>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</si>
  <si>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</si>
  <si>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</si>
  <si>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</si>
  <si>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</si>
  <si>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</si>
  <si>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</si>
  <si>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</si>
  <si>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</si>
  <si>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</si>
  <si>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</si>
  <si>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</si>
  <si>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</si>
  <si>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</si>
  <si>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</si>
  <si>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</si>
  <si>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</si>
  <si>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</si>
  <si>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</si>
  <si>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</si>
  <si>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</si>
  <si>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</si>
  <si>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</si>
  <si>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</si>
  <si>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</si>
  <si>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</si>
  <si>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</si>
  <si>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</si>
  <si>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</si>
  <si>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</si>
  <si>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</si>
  <si>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</si>
  <si>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</si>
  <si>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</si>
  <si>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</si>
  <si>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</si>
  <si>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</si>
  <si>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</si>
  <si>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</si>
  <si>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</si>
  <si>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</si>
  <si>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</si>
  <si>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</si>
  <si>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</si>
  <si>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</si>
  <si>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</si>
  <si>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</si>
  <si>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</si>
  <si>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</si>
  <si>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</si>
  <si>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</si>
  <si>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</si>
  <si>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</si>
  <si>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</si>
  <si>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</si>
  <si>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</si>
  <si>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</si>
  <si>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</si>
  <si>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</si>
  <si>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</si>
  <si>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</si>
  <si>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</si>
  <si>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</si>
  <si>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</si>
  <si>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</si>
  <si>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</si>
  <si>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</si>
  <si>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</si>
  <si>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</si>
  <si>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</si>
  <si>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</si>
  <si>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</si>
  <si>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</si>
  <si>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</si>
  <si>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</si>
  <si>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</si>
  <si>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</si>
  <si>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</si>
  <si>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</si>
  <si>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</si>
  <si>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</si>
  <si>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</si>
  <si>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</si>
  <si>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</si>
  <si>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</si>
  <si>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</si>
  <si>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</si>
  <si>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</si>
  <si>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</si>
  <si>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</si>
  <si>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</si>
  <si>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</si>
  <si>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</si>
  <si>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</si>
  <si>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</si>
  <si>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</si>
  <si>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</si>
  <si>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</si>
  <si>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</si>
  <si>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</si>
  <si>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</si>
  <si>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</si>
  <si>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</si>
  <si>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</si>
  <si>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</si>
  <si>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</si>
  <si>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</si>
  <si>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</si>
  <si>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</si>
  <si>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</si>
  <si>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</si>
  <si>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</si>
  <si>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</si>
  <si>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</si>
  <si>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</si>
  <si>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</si>
  <si>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</si>
  <si>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</si>
  <si>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</si>
  <si>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</si>
  <si>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</si>
  <si>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</si>
  <si>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</si>
  <si>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</si>
  <si>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</si>
  <si>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</si>
  <si>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</si>
  <si>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</si>
  <si>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</si>
  <si>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</si>
  <si>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</si>
  <si>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</si>
  <si>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</si>
  <si>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</si>
  <si>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</si>
  <si>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</si>
  <si>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</si>
  <si>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</si>
  <si>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</si>
  <si>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</si>
  <si>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</si>
  <si>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</si>
  <si>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</si>
  <si>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</si>
  <si>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</si>
  <si>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</si>
  <si>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</si>
  <si>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</si>
  <si>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</si>
  <si>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</si>
  <si>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</si>
  <si>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</si>
  <si>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</si>
  <si>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</si>
  <si>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</si>
  <si>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</si>
  <si>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</si>
  <si>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</si>
  <si>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</si>
  <si>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</si>
  <si>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</si>
  <si>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</si>
  <si>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</si>
  <si>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</si>
  <si>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</si>
  <si>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</si>
  <si>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</si>
  <si>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</si>
  <si>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</si>
  <si>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</si>
  <si>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</si>
  <si>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</si>
  <si>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</si>
  <si>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</si>
  <si>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</si>
  <si>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</si>
  <si>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</si>
  <si>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</si>
  <si>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</si>
  <si>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</si>
  <si>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</si>
  <si>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</si>
  <si>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</si>
  <si>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</si>
  <si>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</si>
  <si>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</si>
  <si>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</si>
  <si>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</si>
  <si>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</si>
  <si>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</si>
  <si>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</si>
  <si>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</si>
  <si>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</si>
  <si>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</si>
  <si>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</si>
  <si>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</si>
  <si>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</si>
  <si>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</si>
  <si>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</si>
  <si>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</si>
  <si>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</si>
  <si>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</si>
  <si>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</si>
  <si>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</si>
  <si>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</si>
  <si>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</si>
  <si>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</si>
  <si>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</si>
  <si>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</si>
  <si>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</si>
  <si>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</si>
  <si>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</si>
  <si>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</si>
  <si>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</si>
  <si>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</si>
  <si>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</si>
  <si>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</si>
  <si>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</si>
  <si>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</si>
  <si>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</si>
  <si>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</si>
  <si>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</si>
  <si>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</si>
  <si>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</si>
  <si>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</si>
  <si>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</si>
  <si>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</si>
  <si>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</si>
  <si>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</si>
  <si>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</si>
  <si>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</si>
  <si>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</si>
  <si>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</si>
  <si>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</si>
  <si>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</si>
  <si>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</si>
  <si>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</si>
  <si>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</si>
  <si>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</si>
  <si>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</si>
  <si>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</si>
  <si>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</si>
  <si>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</si>
  <si>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</si>
  <si>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</si>
  <si>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</si>
  <si>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</si>
  <si>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</si>
  <si>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</si>
  <si>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</si>
  <si>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</si>
  <si>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</si>
  <si>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</si>
  <si>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</si>
  <si>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</si>
  <si>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</si>
  <si>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</si>
  <si>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</si>
  <si>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</si>
  <si>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</si>
  <si>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</si>
  <si>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</si>
  <si>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</si>
  <si>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</si>
  <si>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</si>
  <si>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</si>
  <si>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</si>
  <si>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</si>
  <si>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</si>
  <si>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</si>
  <si>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</si>
  <si>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</si>
  <si>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</si>
  <si>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</si>
  <si>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</si>
  <si>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</si>
  <si>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</si>
  <si>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</si>
  <si>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</si>
  <si>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</si>
  <si>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</si>
  <si>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</si>
  <si>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</si>
  <si>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</si>
  <si>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</si>
  <si>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</si>
  <si>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</si>
  <si>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</si>
  <si>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</si>
  <si>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</si>
  <si>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</si>
  <si>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</si>
  <si>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</si>
  <si>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</si>
  <si>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</si>
  <si>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</si>
  <si>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</si>
  <si>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</si>
  <si>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</si>
  <si>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</si>
  <si>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</si>
  <si>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</si>
  <si>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</si>
  <si>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</si>
  <si>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</si>
  <si>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</si>
  <si>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</si>
  <si>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</si>
  <si>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</si>
  <si>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</si>
  <si>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</si>
  <si>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</si>
  <si>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</si>
  <si>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</si>
  <si>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</si>
  <si>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</si>
  <si>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</si>
  <si>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</si>
  <si>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</si>
  <si>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</si>
  <si>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</si>
  <si>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</si>
  <si>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</si>
  <si>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</si>
  <si>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</si>
  <si>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</si>
  <si>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</si>
  <si>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</si>
  <si>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</si>
  <si>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</si>
  <si>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</si>
  <si>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</si>
  <si>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</si>
  <si>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</si>
  <si>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</si>
  <si>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</si>
  <si>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</si>
  <si>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</si>
  <si>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</si>
  <si>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</si>
  <si>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</si>
  <si>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</si>
  <si>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</si>
  <si>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</si>
  <si>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</si>
  <si>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</si>
  <si>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</si>
  <si>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</si>
  <si>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</si>
  <si>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</si>
  <si>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</si>
  <si>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</si>
  <si>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</si>
  <si>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</si>
  <si>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</si>
  <si>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</si>
  <si>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</si>
  <si>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</si>
  <si>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</si>
  <si>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</si>
  <si>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</si>
  <si>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</si>
  <si>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</si>
  <si>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</si>
  <si>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</si>
  <si>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</si>
  <si>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</si>
  <si>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</si>
  <si>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</si>
  <si>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</si>
  <si>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</si>
  <si>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</si>
  <si>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</si>
  <si>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</si>
  <si>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</si>
  <si>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</si>
  <si>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</si>
  <si>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</si>
  <si>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</si>
  <si>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</si>
  <si>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</si>
  <si>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</si>
  <si>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</si>
  <si>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</si>
  <si>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</si>
  <si>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</si>
  <si>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</si>
  <si>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</si>
  <si>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</si>
  <si>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</si>
  <si>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</si>
  <si>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</si>
  <si>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</si>
  <si>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</si>
  <si>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</si>
  <si>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</si>
  <si>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</si>
  <si>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</si>
  <si>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</si>
  <si>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</si>
  <si>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</si>
  <si>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</si>
  <si>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</si>
  <si>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</si>
  <si>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</si>
  <si>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</si>
  <si>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</si>
  <si>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</si>
  <si>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</si>
  <si>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</si>
  <si>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</si>
  <si>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</si>
  <si>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</si>
  <si>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</si>
  <si>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</si>
  <si>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</si>
  <si>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</si>
  <si>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</si>
  <si>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</si>
  <si>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</si>
  <si>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</si>
  <si>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</si>
  <si>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</si>
  <si>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</si>
  <si>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</si>
  <si>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</si>
  <si>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</si>
  <si>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</si>
  <si>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</si>
  <si>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</si>
  <si>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</si>
  <si>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</si>
  <si>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</si>
  <si>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</si>
  <si>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</si>
  <si>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</si>
  <si>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</si>
  <si>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</si>
  <si>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</si>
  <si>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</si>
  <si>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</si>
  <si>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</si>
  <si>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</si>
  <si>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</si>
  <si>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</si>
  <si>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</si>
  <si>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</si>
  <si>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</si>
  <si>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</si>
  <si>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</si>
  <si>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</si>
  <si>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</si>
  <si>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</si>
  <si>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</si>
  <si>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</si>
  <si>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</si>
  <si>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</si>
  <si>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</si>
  <si>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</si>
  <si>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</si>
  <si>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</si>
  <si>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</si>
  <si>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</si>
  <si>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</si>
  <si>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</si>
  <si>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</si>
  <si>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</si>
  <si>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</si>
  <si>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</si>
  <si>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</si>
  <si>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</si>
  <si>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</si>
  <si>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</si>
  <si>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</si>
  <si>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</si>
  <si>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</si>
  <si>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</si>
  <si>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</si>
  <si>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</si>
  <si>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</si>
  <si>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</si>
  <si>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</si>
  <si>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</si>
  <si>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</si>
  <si>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</si>
  <si>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</si>
  <si>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</si>
  <si>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</si>
  <si>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</si>
  <si>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</si>
  <si>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</si>
  <si>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</si>
  <si>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</si>
  <si>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</si>
  <si>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</si>
  <si>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</si>
  <si>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</si>
  <si>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</si>
  <si>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</si>
  <si>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</si>
  <si>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</si>
  <si>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</si>
  <si>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</si>
  <si>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</si>
  <si>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</si>
  <si>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</si>
  <si>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</si>
  <si>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</si>
  <si>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</si>
  <si>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</si>
  <si>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</si>
  <si>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</si>
  <si>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</si>
  <si>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</si>
  <si>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</si>
  <si>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</si>
  <si>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</si>
  <si>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</si>
  <si>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</si>
  <si>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</si>
  <si>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</si>
  <si>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</si>
  <si>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</si>
  <si>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</si>
  <si>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</si>
  <si>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</si>
  <si>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</si>
  <si>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</si>
  <si>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</si>
  <si>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</si>
  <si>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</si>
  <si>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</si>
  <si>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</si>
  <si>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</si>
  <si>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</si>
  <si>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</si>
  <si>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</si>
  <si>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</si>
  <si>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</si>
  <si>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</si>
  <si>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</si>
  <si>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</si>
  <si>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</si>
  <si>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</si>
  <si>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</si>
  <si>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</si>
  <si>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</si>
  <si>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</si>
  <si>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</si>
  <si>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</si>
  <si>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</si>
  <si>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</si>
  <si>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</si>
  <si>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</si>
  <si>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</si>
  <si>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</si>
  <si>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</si>
  <si>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</si>
  <si>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</si>
  <si>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</si>
  <si>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</si>
  <si>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</si>
  <si>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</si>
  <si>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</si>
  <si>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</si>
  <si>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</si>
  <si>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</si>
  <si>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</si>
  <si>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</si>
  <si>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</si>
  <si>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</si>
  <si>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</si>
  <si>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</si>
  <si>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</si>
  <si>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</si>
  <si>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</si>
  <si>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</si>
  <si>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</si>
  <si>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</si>
  <si>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</si>
  <si>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</si>
  <si>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</si>
  <si>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</si>
  <si>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</si>
  <si>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</si>
  <si>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</si>
  <si>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</si>
  <si>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</si>
  <si>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</si>
  <si>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</si>
  <si>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</si>
  <si>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</si>
  <si>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</si>
  <si>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</si>
  <si>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</si>
  <si>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</si>
  <si>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</si>
  <si>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</si>
  <si>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</si>
  <si>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</si>
  <si>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</si>
  <si>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</si>
  <si>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</si>
  <si>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</si>
  <si>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</si>
  <si>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</si>
  <si>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</si>
  <si>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</si>
  <si>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</si>
  <si>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</si>
  <si>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</si>
  <si>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</si>
  <si>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</si>
  <si>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</si>
  <si>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</si>
  <si>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</si>
  <si>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</si>
  <si>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</si>
  <si>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</si>
  <si>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</si>
  <si>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</si>
  <si>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</si>
  <si>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</si>
  <si>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</si>
  <si>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</si>
  <si>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</si>
  <si>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</si>
  <si>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</si>
  <si>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</si>
  <si>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</si>
  <si>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</si>
  <si>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</si>
  <si>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</si>
  <si>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</si>
  <si>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</si>
  <si>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</si>
  <si>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</si>
  <si>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</si>
  <si>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</si>
  <si>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</si>
  <si>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</si>
  <si>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</si>
  <si>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</si>
  <si>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</si>
  <si>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</si>
  <si>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</si>
  <si>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</si>
  <si>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</si>
  <si>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</si>
  <si>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</si>
  <si>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</si>
  <si>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</si>
  <si>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</si>
  <si>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</si>
  <si>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</si>
  <si>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</si>
  <si>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</si>
  <si>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</si>
  <si>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</si>
  <si>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</si>
  <si>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</si>
  <si>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</si>
  <si>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</si>
  <si>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</si>
  <si>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</si>
  <si>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</si>
  <si>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</si>
  <si>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</si>
  <si>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</si>
  <si>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</si>
  <si>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</si>
  <si>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</si>
  <si>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</si>
  <si>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</si>
  <si>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</si>
  <si>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</si>
  <si>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</si>
  <si>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</si>
  <si>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</si>
  <si>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</si>
  <si>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</si>
  <si>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</si>
  <si>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</si>
  <si>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</si>
  <si>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</si>
  <si>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</si>
  <si>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</si>
  <si>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</si>
  <si>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</si>
  <si>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</si>
  <si>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</si>
  <si>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</si>
  <si>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</si>
  <si>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</si>
  <si>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</si>
  <si>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</si>
  <si>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</si>
  <si>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</si>
  <si>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</si>
  <si>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</si>
  <si>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</si>
  <si>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</si>
  <si>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</si>
  <si>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</si>
  <si>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</si>
  <si>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</si>
  <si>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</si>
  <si>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</si>
  <si>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</si>
  <si>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</si>
  <si>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</si>
  <si>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</si>
  <si>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</si>
  <si>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</si>
  <si>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</si>
  <si>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</si>
  <si>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</si>
  <si>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</si>
  <si>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</si>
  <si>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</si>
  <si>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</si>
  <si>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</si>
  <si>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</si>
  <si>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</si>
  <si>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</si>
  <si>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</si>
  <si>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</si>
  <si>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</si>
  <si>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</si>
  <si>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</si>
  <si>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</si>
  <si>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</si>
  <si>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</si>
  <si>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</si>
  <si>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</si>
  <si>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</si>
  <si>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</si>
  <si>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</si>
  <si>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</si>
  <si>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</si>
  <si>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</si>
  <si>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</si>
  <si>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</si>
  <si>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</si>
  <si>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</si>
  <si>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</si>
  <si>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</si>
  <si>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</si>
  <si>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</si>
  <si>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</si>
  <si>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</si>
  <si>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</si>
  <si>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</si>
  <si>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</si>
  <si>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</si>
  <si>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</si>
  <si>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</si>
  <si>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</si>
  <si>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</si>
  <si>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</si>
  <si>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</si>
  <si>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</si>
  <si>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</si>
  <si>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</si>
  <si>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</si>
  <si>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</si>
  <si>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</si>
  <si>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</si>
  <si>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</si>
  <si>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</si>
  <si>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</si>
  <si>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</si>
  <si>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</si>
  <si>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</si>
  <si>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</si>
  <si>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</si>
  <si>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</si>
  <si>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</si>
  <si>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</si>
  <si>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</si>
  <si>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</si>
  <si>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</si>
  <si>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</si>
  <si>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</si>
  <si>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</si>
  <si>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</si>
  <si>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</si>
  <si>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</si>
  <si>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</si>
  <si>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</si>
  <si>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</si>
  <si>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</si>
  <si>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</si>
  <si>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</si>
  <si>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</si>
  <si>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</si>
  <si>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</si>
  <si>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</si>
  <si>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</si>
  <si>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</si>
  <si>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</si>
  <si>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</si>
  <si>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</si>
  <si>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</si>
  <si>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</si>
  <si>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</si>
  <si>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</si>
  <si>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</si>
  <si>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</si>
  <si>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</si>
  <si>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</si>
  <si>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</si>
  <si>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</si>
  <si>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</si>
  <si>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</si>
  <si>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</si>
  <si>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</si>
  <si>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</si>
  <si>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</si>
  <si>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</si>
  <si>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</si>
  <si>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</si>
  <si>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</si>
  <si>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</si>
  <si>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</si>
  <si>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</si>
  <si>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</si>
  <si>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</si>
  <si>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</si>
  <si>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</si>
  <si>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</si>
  <si>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</si>
  <si>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</si>
  <si>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</si>
  <si>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</si>
  <si>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</si>
  <si>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</si>
  <si>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</si>
  <si>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</si>
  <si>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</si>
  <si>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</si>
  <si>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</si>
  <si>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</si>
  <si>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</si>
  <si>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</si>
  <si>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</si>
  <si>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</si>
  <si>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</si>
  <si>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</si>
  <si>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</si>
  <si>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</si>
  <si>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</si>
  <si>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</si>
  <si>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</si>
  <si>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</si>
  <si>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</si>
  <si>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</si>
  <si>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</si>
  <si>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</si>
  <si>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</si>
  <si>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</si>
  <si>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</si>
  <si>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</si>
  <si>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</si>
  <si>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</si>
  <si>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</si>
  <si>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</si>
  <si>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</si>
  <si>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</si>
  <si>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</si>
  <si>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</si>
  <si>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</si>
  <si>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</si>
  <si>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</si>
  <si>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</si>
  <si>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</si>
  <si>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</si>
  <si>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</si>
  <si>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</si>
  <si>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</si>
  <si>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</si>
  <si>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</si>
  <si>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</si>
  <si>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</si>
  <si>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</si>
  <si>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</si>
  <si>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</si>
  <si>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</si>
  <si>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</si>
  <si>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</si>
  <si>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</si>
  <si>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</si>
  <si>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</si>
  <si>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</si>
  <si>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</si>
  <si>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</si>
  <si>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</si>
  <si>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</si>
  <si>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</si>
  <si>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</si>
  <si>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</si>
  <si>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</si>
  <si>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</si>
  <si>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</si>
  <si>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</si>
  <si>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</si>
  <si>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</si>
  <si>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</si>
  <si>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</si>
  <si>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</si>
  <si>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</si>
  <si>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</si>
  <si>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</si>
  <si>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</si>
  <si>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</si>
  <si>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</si>
  <si>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</si>
  <si>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</si>
  <si>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</si>
  <si>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</si>
  <si>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</si>
  <si>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</si>
  <si>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</si>
  <si>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</si>
  <si>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</si>
  <si>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</si>
  <si>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</si>
  <si>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</si>
  <si>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</si>
  <si>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</si>
  <si>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</si>
  <si>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</si>
  <si>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</si>
  <si>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</si>
  <si>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</si>
  <si>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</si>
  <si>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</si>
  <si>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</si>
  <si>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</si>
  <si>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</si>
  <si>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</si>
  <si>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</si>
  <si>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</si>
  <si>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</si>
  <si>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</si>
  <si>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</si>
  <si>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</si>
  <si>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</si>
  <si>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</si>
  <si>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</si>
  <si>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</si>
  <si>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</si>
  <si>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</si>
  <si>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</si>
  <si>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</si>
  <si>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</si>
  <si>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</si>
  <si>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</si>
  <si>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</si>
  <si>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</si>
  <si>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</si>
  <si>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</si>
  <si>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</si>
  <si>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</si>
  <si>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</si>
  <si>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</si>
  <si>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</si>
  <si>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</si>
  <si>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</si>
  <si>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</si>
  <si>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</si>
  <si>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</si>
  <si>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</si>
  <si>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</si>
  <si>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</si>
  <si>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</si>
  <si>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</si>
  <si>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</si>
  <si>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</si>
  <si>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</si>
  <si>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</si>
  <si>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</si>
  <si>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</si>
  <si>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</si>
  <si>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</si>
  <si>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</si>
  <si>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</si>
  <si>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</si>
  <si>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</si>
  <si>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</si>
  <si>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</si>
  <si>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</si>
  <si>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</si>
  <si>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</si>
  <si>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</si>
  <si>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</si>
  <si>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</si>
  <si>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</si>
  <si>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</si>
  <si>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</si>
  <si>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</si>
  <si>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</si>
  <si>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</si>
  <si>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</si>
  <si>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</si>
  <si>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</si>
  <si>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</si>
  <si>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</si>
  <si>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</si>
  <si>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</si>
  <si>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</si>
  <si>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</si>
  <si>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</si>
  <si>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</si>
  <si>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</si>
  <si>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</si>
  <si>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</si>
  <si>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</si>
  <si>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</si>
  <si>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</si>
  <si>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</si>
  <si>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</si>
  <si>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</si>
  <si>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</si>
  <si>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</si>
  <si>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</si>
  <si>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</si>
  <si>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</si>
  <si>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</si>
  <si>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</si>
  <si>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</si>
  <si>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</si>
  <si>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</si>
  <si>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</si>
  <si>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</si>
  <si>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</si>
  <si>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</si>
  <si>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</si>
  <si>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</si>
  <si>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</si>
  <si>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</si>
  <si>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</si>
  <si>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</si>
  <si>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</si>
  <si>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</si>
  <si>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</si>
  <si>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</si>
  <si>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</si>
  <si>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</si>
  <si>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</si>
  <si>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</si>
  <si>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</si>
  <si>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</si>
  <si>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</si>
  <si>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</si>
  <si>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</si>
  <si>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</si>
  <si>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</si>
  <si>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</si>
  <si>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</si>
  <si>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</si>
  <si>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</si>
  <si>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</si>
  <si>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</si>
  <si>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</si>
  <si>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</si>
  <si>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</si>
  <si>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</si>
  <si>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</si>
  <si>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</si>
  <si>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</si>
  <si>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</si>
  <si>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</si>
  <si>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</si>
  <si>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</si>
  <si>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</si>
  <si>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</si>
  <si>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</si>
  <si>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</si>
  <si>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</si>
  <si>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</si>
  <si>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</si>
  <si>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</si>
  <si>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</si>
  <si>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</si>
  <si>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</si>
  <si>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</si>
  <si>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</si>
  <si>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</si>
  <si>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</si>
  <si>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</si>
  <si>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</si>
  <si>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</si>
  <si>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</si>
  <si>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</si>
  <si>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</si>
  <si>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</si>
  <si>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</si>
  <si>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</si>
  <si>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</si>
  <si>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</si>
  <si>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</si>
  <si>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</si>
  <si>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</si>
  <si>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</si>
  <si>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</si>
  <si>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</si>
  <si>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</si>
  <si>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</si>
  <si>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</si>
  <si>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</si>
  <si>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</si>
  <si>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</si>
  <si>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</si>
  <si>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</si>
  <si>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</si>
  <si>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</si>
  <si>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</si>
  <si>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</si>
  <si>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</si>
  <si>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</si>
  <si>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</si>
  <si>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</si>
  <si>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</si>
  <si>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</si>
  <si>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</si>
  <si>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</si>
  <si>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</si>
  <si>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</si>
  <si>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</si>
  <si>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</si>
  <si>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</si>
  <si>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</si>
  <si>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</si>
  <si>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</si>
  <si>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</si>
  <si>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</si>
  <si>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</si>
  <si>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</si>
  <si>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</si>
  <si>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</si>
  <si>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</si>
  <si>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</si>
  <si>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</si>
  <si>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</si>
  <si>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</si>
  <si>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</si>
  <si>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</si>
  <si>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</si>
  <si>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</si>
  <si>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</si>
  <si>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</si>
  <si>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</si>
  <si>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</si>
  <si>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</si>
  <si>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</si>
  <si>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</si>
  <si>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</si>
  <si>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</si>
  <si>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</si>
  <si>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</si>
  <si>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</si>
  <si>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</si>
  <si>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</si>
  <si>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</si>
  <si>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</si>
  <si>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</si>
  <si>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</si>
  <si>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</si>
  <si>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</si>
  <si>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</si>
  <si>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</si>
  <si>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</si>
  <si>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</si>
  <si>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</si>
  <si>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</si>
  <si>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</si>
  <si>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</si>
  <si>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</si>
  <si>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</si>
  <si>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</si>
  <si>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</si>
  <si>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</si>
  <si>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</si>
  <si>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</si>
  <si>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</si>
  <si>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</si>
  <si>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</si>
  <si>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</si>
  <si>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</si>
  <si>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</si>
  <si>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</si>
  <si>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</si>
  <si>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</si>
  <si>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</si>
  <si>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</si>
  <si>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</si>
  <si>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</si>
  <si>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</si>
  <si>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</si>
  <si>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</si>
  <si>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</si>
  <si>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</si>
  <si>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</si>
  <si>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</si>
  <si>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</si>
  <si>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</si>
  <si>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</si>
  <si>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</si>
  <si>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</si>
  <si>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</si>
  <si>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</si>
  <si>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</si>
  <si>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</si>
  <si>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</si>
  <si>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</si>
  <si>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</si>
  <si>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</si>
  <si>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</si>
  <si>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</si>
  <si>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</si>
  <si>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</si>
  <si>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</si>
  <si>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</si>
  <si>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</si>
  <si>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</si>
  <si>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</si>
  <si>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</si>
  <si>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</si>
  <si>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</si>
  <si>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</si>
  <si>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</si>
  <si>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</si>
  <si>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</si>
  <si>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</si>
  <si>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</si>
  <si>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</si>
  <si>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</si>
  <si>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</si>
  <si>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</si>
  <si>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</si>
  <si>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</si>
  <si>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</si>
  <si>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</si>
  <si>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</si>
  <si>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</si>
  <si>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</si>
  <si>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</si>
  <si>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</si>
  <si>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</si>
  <si>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</si>
  <si>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</si>
  <si>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</si>
  <si>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</si>
  <si>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</si>
  <si>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</si>
  <si>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</si>
  <si>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</si>
  <si>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</si>
  <si>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</si>
  <si>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</si>
  <si>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</si>
  <si>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</si>
  <si>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</si>
  <si>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</si>
  <si>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</si>
  <si>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</si>
  <si>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</si>
  <si>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</si>
  <si>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</si>
  <si>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</si>
  <si>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</si>
  <si>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</si>
  <si>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</si>
  <si>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</si>
  <si>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</si>
  <si>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</si>
  <si>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</si>
  <si>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</si>
  <si>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</si>
  <si>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</si>
  <si>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</si>
  <si>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</si>
  <si>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</si>
  <si>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</si>
  <si>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</si>
  <si>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</si>
  <si>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</si>
  <si>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</si>
  <si>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</si>
  <si>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</si>
  <si>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</si>
  <si>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</si>
  <si>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</si>
  <si>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</si>
  <si>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</si>
  <si>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</si>
  <si>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</si>
  <si>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</si>
  <si>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</si>
  <si>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</si>
  <si>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</si>
  <si>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</si>
  <si>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</si>
  <si>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</si>
  <si>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</si>
  <si>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</si>
  <si>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</si>
  <si>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</si>
  <si>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</si>
  <si>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</si>
  <si>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</si>
  <si>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</si>
  <si>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</si>
  <si>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</si>
  <si>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</si>
  <si>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</si>
  <si>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</si>
  <si>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</si>
  <si>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</si>
  <si>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</si>
  <si>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</si>
  <si>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</si>
  <si>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</si>
  <si>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</si>
  <si>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</si>
  <si>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</si>
  <si>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</si>
  <si>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</si>
  <si>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</si>
  <si>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</si>
  <si>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</si>
  <si>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</si>
  <si>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</si>
  <si>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</si>
  <si>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</si>
  <si>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</si>
  <si>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</si>
  <si>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</si>
  <si>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</si>
  <si>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</si>
  <si>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</si>
  <si>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</si>
  <si>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</si>
  <si>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</si>
  <si>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</si>
  <si>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</si>
  <si>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</si>
  <si>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</si>
  <si>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</si>
  <si>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</si>
  <si>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</si>
  <si>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</si>
  <si>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</si>
  <si>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</si>
  <si>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</si>
  <si>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</si>
  <si>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</si>
  <si>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</si>
  <si>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</si>
  <si>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</si>
  <si>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</si>
  <si>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</si>
  <si>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</si>
  <si>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</si>
  <si>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</si>
  <si>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</si>
  <si>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</si>
  <si>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</si>
  <si>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</si>
  <si>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</si>
  <si>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</si>
  <si>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</si>
  <si>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</si>
  <si>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</si>
  <si>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</si>
  <si>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</si>
  <si>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</si>
  <si>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</si>
  <si>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</si>
  <si>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</si>
  <si>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</si>
  <si>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</si>
  <si>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</si>
  <si>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</si>
  <si>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</si>
  <si>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</si>
  <si>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</si>
  <si>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</si>
  <si>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</si>
  <si>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</si>
  <si>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</si>
  <si>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</si>
  <si>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</si>
  <si>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</si>
  <si>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</si>
  <si>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</si>
  <si>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</si>
  <si>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</si>
  <si>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</si>
  <si>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</si>
  <si>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</si>
  <si>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</si>
  <si>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</si>
  <si>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</si>
  <si>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</si>
  <si>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</si>
  <si>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</si>
  <si>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</si>
  <si>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</si>
  <si>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</si>
  <si>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</si>
  <si>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</si>
  <si>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</si>
  <si>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</si>
  <si>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</si>
  <si>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</si>
  <si>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</si>
  <si>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</si>
  <si>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</si>
  <si>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</si>
  <si>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</si>
  <si>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</si>
  <si>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</si>
  <si>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</si>
  <si>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</si>
  <si>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</si>
  <si>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</si>
  <si>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</si>
  <si>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</si>
  <si>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</si>
  <si>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</si>
  <si>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</si>
  <si>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</si>
  <si>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</si>
  <si>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</si>
  <si>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</si>
  <si>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</si>
  <si>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</si>
  <si>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</si>
  <si>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</si>
  <si>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</si>
  <si>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</si>
  <si>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</si>
  <si>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</si>
  <si>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</si>
  <si>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</si>
  <si>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</si>
  <si>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</si>
  <si>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</si>
  <si>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</si>
  <si>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</si>
  <si>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</si>
  <si>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</si>
  <si>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</si>
  <si>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</si>
  <si>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</si>
  <si>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</si>
  <si>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</si>
  <si>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</si>
  <si>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</si>
  <si>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</si>
  <si>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</si>
  <si>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</si>
  <si>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</si>
  <si>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</si>
  <si>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</si>
  <si>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</si>
  <si>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</si>
  <si>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</si>
  <si>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</si>
  <si>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</si>
  <si>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</si>
  <si>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</si>
  <si>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</si>
  <si>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</si>
  <si>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</si>
  <si>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</si>
  <si>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</si>
  <si>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</si>
  <si>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</si>
  <si>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</si>
  <si>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</si>
  <si>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</si>
  <si>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</si>
  <si>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</si>
  <si>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</si>
  <si>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</si>
  <si>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</si>
  <si>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</si>
  <si>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</si>
  <si>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</si>
  <si>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</si>
  <si>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</si>
  <si>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</si>
  <si>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</si>
  <si>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</si>
  <si>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</si>
  <si>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</si>
  <si>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</si>
  <si>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</si>
  <si>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</si>
  <si>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</si>
  <si>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</si>
  <si>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</si>
  <si>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</si>
  <si>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</si>
  <si>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</si>
  <si>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</si>
  <si>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</si>
  <si>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</si>
  <si>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</si>
  <si>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</si>
  <si>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</si>
  <si>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</si>
  <si>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</si>
  <si>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</si>
  <si>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</si>
  <si>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</si>
  <si>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</si>
  <si>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</si>
  <si>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</si>
  <si>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</si>
  <si>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</si>
  <si>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</si>
  <si>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</si>
  <si>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</si>
  <si>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</si>
  <si>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</si>
  <si>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</si>
  <si>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</si>
  <si>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</si>
  <si>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</si>
  <si>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</si>
  <si>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</si>
  <si>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</si>
  <si>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</si>
  <si>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</si>
  <si>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</si>
  <si>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</si>
  <si>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</si>
  <si>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</si>
  <si>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</si>
  <si>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</si>
  <si>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</si>
  <si>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</si>
  <si>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</si>
  <si>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</si>
  <si>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</si>
  <si>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</si>
  <si>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</si>
  <si>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</si>
  <si>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</si>
  <si>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</si>
  <si>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</si>
  <si>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</si>
  <si>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</si>
  <si>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</si>
  <si>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</si>
  <si>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</si>
  <si>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</si>
  <si>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</si>
  <si>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</si>
  <si>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</si>
  <si>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</si>
  <si>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</si>
  <si>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</si>
  <si>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</si>
  <si>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</si>
  <si>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</si>
  <si>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</si>
  <si>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</si>
  <si>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</si>
  <si>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</si>
  <si>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</si>
  <si>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</si>
  <si>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</si>
  <si>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</si>
  <si>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</si>
  <si>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</si>
  <si>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</si>
  <si>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</si>
  <si>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</si>
  <si>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</si>
  <si>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</si>
  <si>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</si>
  <si>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</si>
  <si>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</si>
  <si>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</si>
  <si>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</si>
  <si>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</si>
  <si>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</si>
  <si>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</si>
  <si>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</si>
  <si>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</si>
  <si>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</si>
  <si>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</si>
  <si>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</si>
  <si>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</si>
  <si>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</si>
  <si>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</si>
  <si>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</si>
  <si>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</si>
  <si>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</si>
  <si>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</si>
  <si>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</si>
  <si>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</si>
  <si>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</si>
  <si>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</si>
  <si>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</si>
  <si>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</si>
  <si>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</si>
  <si>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</si>
  <si>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</si>
  <si>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</si>
  <si>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</si>
  <si>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</si>
  <si>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</si>
  <si>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</si>
  <si>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</si>
  <si>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</si>
  <si>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</si>
  <si>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</si>
  <si>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</si>
  <si>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</si>
  <si>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</si>
  <si>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</si>
  <si>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</si>
  <si>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</si>
  <si>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</si>
  <si>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</si>
  <si>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</si>
  <si>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</si>
  <si>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</si>
  <si>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</si>
  <si>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</si>
  <si>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</si>
  <si>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</si>
  <si>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</si>
  <si>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</si>
  <si>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</si>
  <si>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</si>
  <si>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</si>
  <si>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</si>
  <si>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</si>
  <si>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</si>
  <si>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</si>
  <si>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</si>
  <si>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</si>
  <si>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</si>
  <si>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</si>
  <si>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</si>
  <si>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</si>
  <si>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</si>
  <si>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</si>
  <si>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</si>
  <si>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</si>
  <si>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</si>
  <si>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</si>
  <si>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</si>
  <si>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</si>
  <si>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</si>
  <si>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</si>
  <si>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</si>
  <si>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</si>
  <si>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</si>
  <si>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</si>
  <si>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</si>
  <si>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</si>
  <si>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</si>
  <si>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</si>
  <si>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</si>
  <si>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</si>
  <si>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</si>
  <si>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</si>
  <si>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</si>
  <si>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</si>
  <si>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</si>
  <si>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</si>
  <si>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</si>
  <si>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</si>
  <si>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</si>
  <si>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</si>
  <si>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</si>
  <si>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</si>
  <si>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</si>
  <si>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</si>
  <si>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</si>
  <si>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</si>
  <si>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</si>
  <si>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</si>
  <si>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</si>
  <si>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</si>
  <si>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</si>
  <si>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</si>
  <si>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</si>
  <si>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</si>
  <si>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</si>
  <si>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</si>
  <si>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</si>
  <si>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</si>
  <si>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</si>
  <si>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</si>
  <si>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</si>
  <si>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</si>
  <si>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</si>
  <si>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</si>
  <si>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</si>
  <si>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</si>
  <si>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</si>
  <si>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</si>
  <si>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</si>
  <si>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</si>
  <si>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</si>
  <si>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</si>
  <si>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</si>
  <si>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</si>
  <si>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</si>
  <si>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</si>
  <si>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</si>
  <si>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</si>
  <si>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</si>
  <si>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</si>
  <si>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</si>
  <si>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</si>
  <si>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</si>
  <si>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</si>
  <si>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</si>
  <si>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</si>
  <si>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</si>
  <si>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</si>
  <si>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</si>
  <si>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</si>
  <si>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</si>
  <si>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</si>
  <si>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</si>
  <si>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</si>
  <si>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</si>
  <si>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</si>
  <si>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</si>
  <si>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</si>
  <si>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</si>
  <si>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</si>
  <si>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</si>
  <si>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</si>
  <si>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</si>
  <si>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</si>
  <si>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</si>
  <si>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</si>
  <si>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</si>
  <si>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</si>
  <si>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</si>
  <si>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</si>
  <si>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</si>
  <si>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</si>
  <si>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</si>
  <si>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</si>
  <si>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</si>
  <si>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</si>
  <si>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</si>
  <si>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</si>
  <si>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</si>
  <si>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</si>
  <si>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</si>
  <si>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</si>
  <si>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</si>
  <si>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</si>
  <si>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</si>
  <si>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</si>
  <si>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</si>
  <si>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</si>
  <si>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</si>
  <si>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</si>
  <si>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</si>
  <si>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</si>
  <si>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</si>
  <si>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</si>
  <si>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</si>
  <si>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</si>
  <si>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</si>
  <si>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</si>
  <si>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</si>
  <si>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</si>
  <si>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</si>
  <si>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</si>
  <si>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</si>
  <si>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</si>
  <si>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</si>
  <si>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</si>
  <si>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</si>
  <si>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</si>
  <si>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</si>
  <si>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</si>
  <si>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</si>
  <si>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</si>
  <si>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</si>
  <si>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</si>
  <si>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</si>
  <si>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</si>
  <si>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</si>
  <si>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</si>
  <si>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</si>
  <si>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</si>
  <si>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</si>
  <si>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</si>
  <si>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</si>
  <si>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</si>
  <si>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</si>
  <si>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</si>
  <si>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</si>
  <si>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</si>
  <si>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</si>
  <si>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</si>
  <si>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</si>
  <si>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</si>
  <si>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</si>
  <si>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</si>
  <si>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</si>
  <si>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</si>
  <si>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</si>
  <si>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</si>
  <si>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</si>
  <si>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</si>
  <si>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</si>
  <si>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</si>
  <si>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</si>
  <si>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</si>
  <si>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</si>
  <si>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</si>
  <si>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</si>
  <si>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</si>
  <si>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</si>
  <si>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</si>
  <si>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</si>
  <si>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</si>
  <si>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</si>
  <si>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</si>
  <si>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</si>
  <si>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</si>
  <si>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</si>
  <si>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</si>
  <si>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</si>
  <si>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</si>
  <si>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</si>
  <si>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</si>
  <si>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</si>
  <si>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</si>
  <si>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</si>
  <si>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</si>
  <si>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</si>
  <si>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</si>
  <si>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</si>
  <si>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</si>
  <si>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</si>
  <si>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</si>
  <si>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</si>
  <si>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</si>
  <si>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</si>
  <si>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</si>
  <si>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</si>
  <si>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</si>
  <si>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</si>
  <si>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</si>
  <si>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</si>
  <si>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</si>
  <si>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</si>
  <si>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</si>
  <si>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</si>
  <si>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</si>
  <si>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</si>
  <si>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</si>
  <si>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</si>
  <si>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</si>
  <si>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</si>
  <si>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</si>
  <si>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</si>
  <si>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</si>
  <si>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</si>
  <si>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</si>
  <si>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</si>
  <si>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</si>
  <si>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</si>
  <si>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</si>
  <si>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</si>
  <si>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</si>
  <si>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</si>
  <si>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</si>
  <si>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</si>
  <si>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</si>
  <si>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</si>
  <si>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</si>
  <si>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</si>
  <si>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</si>
  <si>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</si>
  <si>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</si>
  <si>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</si>
  <si>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</si>
  <si>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</si>
  <si>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</si>
  <si>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</si>
  <si>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</si>
  <si>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</si>
  <si>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</si>
  <si>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</si>
  <si>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</si>
  <si>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</si>
  <si>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</si>
  <si>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</si>
  <si>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</si>
  <si>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</si>
  <si>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</si>
  <si>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</si>
  <si>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</si>
  <si>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</si>
  <si>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</si>
  <si>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</si>
  <si>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</si>
  <si>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</si>
  <si>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</si>
  <si>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</si>
  <si>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</si>
  <si>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</si>
  <si>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</si>
  <si>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</si>
  <si>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</si>
  <si>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</si>
  <si>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</si>
  <si>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</si>
  <si>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</si>
  <si>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</si>
  <si>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</si>
  <si>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</si>
  <si>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</si>
  <si>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</si>
  <si>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</si>
  <si>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</si>
  <si>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</si>
  <si>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</si>
  <si>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</si>
  <si>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</si>
  <si>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</si>
  <si>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</si>
  <si>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</si>
  <si>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</si>
  <si>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</si>
  <si>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</si>
  <si>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</si>
  <si>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</si>
  <si>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</si>
  <si>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</si>
  <si>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</si>
  <si>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</si>
  <si>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</si>
  <si>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</si>
  <si>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</si>
  <si>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</si>
  <si>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</si>
  <si>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</si>
  <si>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</si>
  <si>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</si>
  <si>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</si>
  <si>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</si>
  <si>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</si>
  <si>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</si>
  <si>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</si>
  <si>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</si>
  <si>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</si>
  <si>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</si>
  <si>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</si>
  <si>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</si>
  <si>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</si>
  <si>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</si>
  <si>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</si>
  <si>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</si>
  <si>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</si>
  <si>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</si>
  <si>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</si>
  <si>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</si>
  <si>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</si>
  <si>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</si>
  <si>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</si>
  <si>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</si>
  <si>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</si>
  <si>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</si>
  <si>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</si>
  <si>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</si>
  <si>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</si>
  <si>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</si>
  <si>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</si>
  <si>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</si>
  <si>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</si>
  <si>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</si>
  <si>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</si>
  <si>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</si>
  <si>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</si>
  <si>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</si>
  <si>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</si>
  <si>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</si>
  <si>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</si>
  <si>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</si>
  <si>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</si>
  <si>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</si>
  <si>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</si>
  <si>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</si>
  <si>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</si>
  <si>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</si>
  <si>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</si>
  <si>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</si>
  <si>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</si>
  <si>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</si>
  <si>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</si>
  <si>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</si>
  <si>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</si>
  <si>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</si>
  <si>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</si>
  <si>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</si>
  <si>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</si>
  <si>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</si>
  <si>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</si>
  <si>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</si>
  <si>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</si>
  <si>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</si>
  <si>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</si>
  <si>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</si>
  <si>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</si>
  <si>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</si>
  <si>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</si>
  <si>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</si>
  <si>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</si>
  <si>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</si>
  <si>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</si>
  <si>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</si>
  <si>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</si>
  <si>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</si>
  <si>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</si>
  <si>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</si>
  <si>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</si>
  <si>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</si>
  <si>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</si>
  <si>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</si>
  <si>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</si>
  <si>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</si>
  <si>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</si>
  <si>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</si>
  <si>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</si>
  <si>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</si>
  <si>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</si>
  <si>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</si>
  <si>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</si>
  <si>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</si>
  <si>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</si>
  <si>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</si>
  <si>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</si>
  <si>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</si>
  <si>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</si>
  <si>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</si>
  <si>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</si>
  <si>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</si>
  <si>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</si>
  <si>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</si>
  <si>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</si>
  <si>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</si>
  <si>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</si>
  <si>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</si>
  <si>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</si>
  <si>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</si>
  <si>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</si>
  <si>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</si>
  <si>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</si>
  <si>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</si>
  <si>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</si>
  <si>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</si>
  <si>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</si>
  <si>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</si>
  <si>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</si>
  <si>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</si>
  <si>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</si>
  <si>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</si>
  <si>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</si>
  <si>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</si>
  <si>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</si>
  <si>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</si>
  <si>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</si>
  <si>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</si>
  <si>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</si>
  <si>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</si>
  <si>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</si>
  <si>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</si>
  <si>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</si>
  <si>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</si>
  <si>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</si>
  <si>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</si>
  <si>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</si>
  <si>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</si>
  <si>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</si>
  <si>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</si>
  <si>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</si>
  <si>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</si>
  <si>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</si>
  <si>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</si>
  <si>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</si>
  <si>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</si>
  <si>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</si>
  <si>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</si>
  <si>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</si>
  <si>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</si>
  <si>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</si>
  <si>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</si>
  <si>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</si>
  <si>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</si>
  <si>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</si>
  <si>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</si>
  <si>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</si>
  <si>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</si>
  <si>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</si>
  <si>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</si>
  <si>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</si>
  <si>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</si>
  <si>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</si>
  <si>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</si>
  <si>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</si>
  <si>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</si>
  <si>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</si>
  <si>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</si>
  <si>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</si>
  <si>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</si>
  <si>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</si>
  <si>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</si>
  <si>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</si>
  <si>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</si>
  <si>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</si>
  <si>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</si>
  <si>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</si>
  <si>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</si>
  <si>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</si>
  <si>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</si>
  <si>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</si>
  <si>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</si>
  <si>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</si>
  <si>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</si>
  <si>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</si>
  <si>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</si>
  <si>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</si>
  <si>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</si>
  <si>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</si>
  <si>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</si>
  <si>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</si>
  <si>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</si>
  <si>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</si>
  <si>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</si>
  <si>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</si>
  <si>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</si>
  <si>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</si>
  <si>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</si>
  <si>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</si>
  <si>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</si>
  <si>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</si>
  <si>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</si>
  <si>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</si>
  <si>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</si>
  <si>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</si>
  <si>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</si>
  <si>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</si>
  <si>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</si>
  <si>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</si>
  <si>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</si>
  <si>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</si>
  <si>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</si>
  <si>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</si>
  <si>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</si>
  <si>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</si>
  <si>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</si>
  <si>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</si>
  <si>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</si>
  <si>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</si>
  <si>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</si>
  <si>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</si>
  <si>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</si>
  <si>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</si>
  <si>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</si>
  <si>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</si>
  <si>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</si>
  <si>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</si>
  <si>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</si>
  <si>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</si>
  <si>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</si>
  <si>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</si>
  <si>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</si>
  <si>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</si>
  <si>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</si>
  <si>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</si>
  <si>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</si>
  <si>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</si>
  <si>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</si>
  <si>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</si>
  <si>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</si>
  <si>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</si>
  <si>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</si>
  <si>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</si>
  <si>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</si>
  <si>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</si>
  <si>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</si>
  <si>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</si>
  <si>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</si>
  <si>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</si>
  <si>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</si>
  <si>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</si>
  <si>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</si>
  <si>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</si>
  <si>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</si>
  <si>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</si>
  <si>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</si>
  <si>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</si>
  <si>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</si>
  <si>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</si>
  <si>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</si>
  <si>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</si>
  <si>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</si>
  <si>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</si>
  <si>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</si>
  <si>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</si>
  <si>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</si>
  <si>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</si>
  <si>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</si>
  <si>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</si>
  <si>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</si>
  <si>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</si>
  <si>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</si>
  <si>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</si>
  <si>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</si>
  <si>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</si>
  <si>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</si>
  <si>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</si>
  <si>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</si>
  <si>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</si>
  <si>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</si>
  <si>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</si>
  <si>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</si>
  <si>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</si>
  <si>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</si>
  <si>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</si>
  <si>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</si>
  <si>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</si>
  <si>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</si>
  <si>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</si>
  <si>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</si>
  <si>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</si>
  <si>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</si>
  <si>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</si>
  <si>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</si>
  <si>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</si>
  <si>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</si>
  <si>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</si>
  <si>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</si>
  <si>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</si>
  <si>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</si>
  <si>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</si>
  <si>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</si>
  <si>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</si>
  <si>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</si>
  <si>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</si>
  <si>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</si>
  <si>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</si>
  <si>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</si>
  <si>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</si>
  <si>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</si>
  <si>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</si>
  <si>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</si>
  <si>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</si>
  <si>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</si>
  <si>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</si>
  <si>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</si>
  <si>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</si>
  <si>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</si>
  <si>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</si>
  <si>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</si>
  <si>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</si>
  <si>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</si>
  <si>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</si>
  <si>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</si>
  <si>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</si>
  <si>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</si>
  <si>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</si>
  <si>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</si>
  <si>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</si>
  <si>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</si>
  <si>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</si>
  <si>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</si>
  <si>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</si>
  <si>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</si>
  <si>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</si>
  <si>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</si>
  <si>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</si>
  <si>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</si>
  <si>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</si>
  <si>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</si>
  <si>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</si>
  <si>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</si>
  <si>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</si>
  <si>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</si>
  <si>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</si>
  <si>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</si>
  <si>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</si>
  <si>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</si>
  <si>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</si>
  <si>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</si>
  <si>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</si>
  <si>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</si>
  <si>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</si>
  <si>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</si>
  <si>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</si>
  <si>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</si>
  <si>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</si>
  <si>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</si>
  <si>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</si>
  <si>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</si>
  <si>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</si>
  <si>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</si>
  <si>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</si>
  <si>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</si>
  <si>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</si>
  <si>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</si>
  <si>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</si>
  <si>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</si>
  <si>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</si>
  <si>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</si>
  <si>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</si>
  <si>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</si>
  <si>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</si>
  <si>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</si>
  <si>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</si>
  <si>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</si>
  <si>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</si>
  <si>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</si>
  <si>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</si>
  <si>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</si>
  <si>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</si>
  <si>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</si>
  <si>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</si>
  <si>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</si>
  <si>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</si>
  <si>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</si>
  <si>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</si>
  <si>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</si>
  <si>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</si>
  <si>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</si>
  <si>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</si>
  <si>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</si>
  <si>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</si>
  <si>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</si>
  <si>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</si>
  <si>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</si>
  <si>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</si>
  <si>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</si>
  <si>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</si>
  <si>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</si>
  <si>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</si>
  <si>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</si>
  <si>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</si>
  <si>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</si>
  <si>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</si>
  <si>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</si>
  <si>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</si>
  <si>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</si>
  <si>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</si>
  <si>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</si>
  <si>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</si>
  <si>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</si>
  <si>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</si>
  <si>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</si>
  <si>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</si>
  <si>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</si>
  <si>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</si>
  <si>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</si>
  <si>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</si>
  <si>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</si>
  <si>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</si>
  <si>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</si>
  <si>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</si>
  <si>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</si>
  <si>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</si>
  <si>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</si>
  <si>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</si>
  <si>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</si>
  <si>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</si>
  <si>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</si>
  <si>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</si>
  <si>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</si>
  <si>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</si>
  <si>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</si>
  <si>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</si>
  <si>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</si>
  <si>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</si>
  <si>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</si>
  <si>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</si>
  <si>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</si>
  <si>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</si>
  <si>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</si>
  <si>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</si>
  <si>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</si>
  <si>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</si>
  <si>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</si>
  <si>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</si>
  <si>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</si>
  <si>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</si>
  <si>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</si>
  <si>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</si>
  <si>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</si>
  <si>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</si>
  <si>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</si>
  <si>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</si>
  <si>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</si>
  <si>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</si>
  <si>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</si>
  <si>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</si>
  <si>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</si>
  <si>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</si>
  <si>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</si>
  <si>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</si>
  <si>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</si>
  <si>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</si>
  <si>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</si>
  <si>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</si>
  <si>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</si>
  <si>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</si>
  <si>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</si>
  <si>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</si>
  <si>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</si>
  <si>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</si>
  <si>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</si>
  <si>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</si>
  <si>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</si>
  <si>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</si>
  <si>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</si>
  <si>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</si>
  <si>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</si>
  <si>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</si>
  <si>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</si>
  <si>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</si>
  <si>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</si>
  <si>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</si>
  <si>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</si>
  <si>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</si>
  <si>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</si>
  <si>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</si>
  <si>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</si>
  <si>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</si>
  <si>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</si>
  <si>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</si>
  <si>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</si>
  <si>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</si>
  <si>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</si>
  <si>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</si>
  <si>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</si>
  <si>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</si>
  <si>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</si>
  <si>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</si>
  <si>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</si>
  <si>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</si>
  <si>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</si>
  <si>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</si>
  <si>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</si>
  <si>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</si>
  <si>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</si>
  <si>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</si>
  <si>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</si>
  <si>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</si>
  <si>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</si>
  <si>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</si>
  <si>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</si>
  <si>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</si>
  <si>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</si>
  <si>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</si>
  <si>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</si>
  <si>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</si>
  <si>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</si>
  <si>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</si>
  <si>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</si>
  <si>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</si>
  <si>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</si>
  <si>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</si>
  <si>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</si>
  <si>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</si>
  <si>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</si>
  <si>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</si>
  <si>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</si>
  <si>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</si>
  <si>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</si>
  <si>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</si>
  <si>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</si>
  <si>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</si>
  <si>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</si>
  <si>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</si>
  <si>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</si>
  <si>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</si>
  <si>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</si>
  <si>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</si>
  <si>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</si>
  <si>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</si>
  <si>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</si>
  <si>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</si>
  <si>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</si>
  <si>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</si>
  <si>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</si>
  <si>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</si>
  <si>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</si>
  <si>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</si>
  <si>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</si>
  <si>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</si>
  <si>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</si>
  <si>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</si>
  <si>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</si>
  <si>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</si>
  <si>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</si>
  <si>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</si>
  <si>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</si>
  <si>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</si>
  <si>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</si>
  <si>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</si>
  <si>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</si>
  <si>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</si>
  <si>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</si>
  <si>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</si>
  <si>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</si>
  <si>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</si>
  <si>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</si>
  <si>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</si>
  <si>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</si>
  <si>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</si>
  <si>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</si>
  <si>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</si>
  <si>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</si>
  <si>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</si>
  <si>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</si>
  <si>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</si>
  <si>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</si>
  <si>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</si>
  <si>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</si>
  <si>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</si>
  <si>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</si>
  <si>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</si>
  <si>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</si>
  <si>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</si>
  <si>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</si>
  <si>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</si>
  <si>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</si>
  <si>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</si>
  <si>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</si>
  <si>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</si>
  <si>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</si>
  <si>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</si>
  <si>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</si>
  <si>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</si>
  <si>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</si>
  <si>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</si>
  <si>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</si>
  <si>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</si>
  <si>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</si>
  <si>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</si>
  <si>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</si>
  <si>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</si>
  <si>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</si>
  <si>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</si>
  <si>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</si>
  <si>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</si>
  <si>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</si>
  <si>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</si>
  <si>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</si>
  <si>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</si>
  <si>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</si>
  <si>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</si>
  <si>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</si>
  <si>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</si>
  <si>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</si>
  <si>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</si>
  <si>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</si>
  <si>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</si>
  <si>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</si>
  <si>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</si>
  <si>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</si>
  <si>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</si>
  <si>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</si>
  <si>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</si>
  <si>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</si>
  <si>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</si>
  <si>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</si>
  <si>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</si>
  <si>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</si>
  <si>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</si>
  <si>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</si>
  <si>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</si>
  <si>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</si>
  <si>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</si>
  <si>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</si>
  <si>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</si>
  <si>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</si>
  <si>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</si>
  <si>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</si>
  <si>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</si>
  <si>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</si>
  <si>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</si>
  <si>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</si>
  <si>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</si>
  <si>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</si>
  <si>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</si>
  <si>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</si>
  <si>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</si>
  <si>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</si>
  <si>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</si>
  <si>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</si>
  <si>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</si>
  <si>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</si>
  <si>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</si>
  <si>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</si>
  <si>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</si>
  <si>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</si>
  <si>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</si>
  <si>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</si>
  <si>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</si>
  <si>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</si>
  <si>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</si>
  <si>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</si>
  <si>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</si>
  <si>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</si>
  <si>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</si>
  <si>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</si>
  <si>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</si>
  <si>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</si>
  <si>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</si>
  <si>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</si>
  <si>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</si>
  <si>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</si>
  <si>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</si>
  <si>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</si>
  <si>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</si>
  <si>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</si>
  <si>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</si>
  <si>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</si>
  <si>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</si>
  <si>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</si>
  <si>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</si>
  <si>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</si>
  <si>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</si>
  <si>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</si>
  <si>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</si>
  <si>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</si>
  <si>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</si>
  <si>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</si>
  <si>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</si>
  <si>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</si>
  <si>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</si>
  <si>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</si>
  <si>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</si>
  <si>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</si>
  <si>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</si>
  <si>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</si>
  <si>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</si>
  <si>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</si>
  <si>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</si>
  <si>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</si>
  <si>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</si>
  <si>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</si>
  <si>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</si>
  <si>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</si>
  <si>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</si>
  <si>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</si>
  <si>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</si>
  <si>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</si>
  <si>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</si>
  <si>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</si>
  <si>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</si>
  <si>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</si>
  <si>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</si>
  <si>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</si>
  <si>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</si>
  <si>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</si>
  <si>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</si>
  <si>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</si>
  <si>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</si>
  <si>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</si>
  <si>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</si>
  <si>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</si>
  <si>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</si>
  <si>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</si>
  <si>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</si>
  <si>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</si>
  <si>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</si>
  <si>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</si>
  <si>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</si>
  <si>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</si>
  <si>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</si>
  <si>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</si>
  <si>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</si>
  <si>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</si>
  <si>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</si>
  <si>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</si>
  <si>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</si>
  <si>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</si>
  <si>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</si>
  <si>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</si>
  <si>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</si>
  <si>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</si>
  <si>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</si>
  <si>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</si>
  <si>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</si>
  <si>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</si>
  <si>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</si>
  <si>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</si>
  <si>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</si>
  <si>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</si>
  <si>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</si>
  <si>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</si>
  <si>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</si>
  <si>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</si>
  <si>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</si>
  <si>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</si>
  <si>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</si>
  <si>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</si>
  <si>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</si>
  <si>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</si>
  <si>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</si>
  <si>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</si>
  <si>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</si>
  <si>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</si>
  <si>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</si>
  <si>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</si>
  <si>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</si>
  <si>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</si>
  <si>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</si>
  <si>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</si>
  <si>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</si>
  <si>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</si>
  <si>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</si>
  <si>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</si>
  <si>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</si>
  <si>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</si>
  <si>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</si>
  <si>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</si>
  <si>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</si>
  <si>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</si>
  <si>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</si>
  <si>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</si>
  <si>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</si>
  <si>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</si>
  <si>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</si>
  <si>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</si>
  <si>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</si>
  <si>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</si>
  <si>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</si>
  <si>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</si>
  <si>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</si>
  <si>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</si>
  <si>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</si>
  <si>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</si>
  <si>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</si>
  <si>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</si>
  <si>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</si>
  <si>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</si>
  <si>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</si>
  <si>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</si>
  <si>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</si>
  <si>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</si>
  <si>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</si>
  <si>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</si>
  <si>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</si>
  <si>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</si>
  <si>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</si>
  <si>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</si>
  <si>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</si>
  <si>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</si>
  <si>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</si>
  <si>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</si>
  <si>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</si>
  <si>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</si>
  <si>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</si>
  <si>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</si>
  <si>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</si>
  <si>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</si>
  <si>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</si>
  <si>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</si>
  <si>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</si>
  <si>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</si>
  <si>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</si>
  <si>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</si>
  <si>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</si>
  <si>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</si>
  <si>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</si>
  <si>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</si>
  <si>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</si>
  <si>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</si>
  <si>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</si>
  <si>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</si>
  <si>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</si>
  <si>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</si>
  <si>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</si>
  <si>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</si>
  <si>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</si>
  <si>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</si>
  <si>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</si>
  <si>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</si>
  <si>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</si>
  <si>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</si>
  <si>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</si>
  <si>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</si>
  <si>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</si>
  <si>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</si>
  <si>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</si>
  <si>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</si>
  <si>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</si>
  <si>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</si>
  <si>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</si>
  <si>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</si>
  <si>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</si>
  <si>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</si>
  <si>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</si>
  <si>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</si>
  <si>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</si>
  <si>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</si>
  <si>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</si>
  <si>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</si>
  <si>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</si>
  <si>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</si>
  <si>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</si>
  <si>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</si>
  <si>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</si>
  <si>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</si>
  <si>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</si>
  <si>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</si>
  <si>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</si>
  <si>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</si>
  <si>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</si>
  <si>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</si>
  <si>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</si>
  <si>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</si>
  <si>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</si>
  <si>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</si>
  <si>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</si>
  <si>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</si>
  <si>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</si>
  <si>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</si>
  <si>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</si>
  <si>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</si>
  <si>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</si>
  <si>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</si>
  <si>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</si>
  <si>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</si>
  <si>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</si>
  <si>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</si>
  <si>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</si>
  <si>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</si>
  <si>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</si>
  <si>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</si>
  <si>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</si>
  <si>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</si>
  <si>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</si>
  <si>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</si>
  <si>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</si>
  <si>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</si>
  <si>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</si>
  <si>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</si>
  <si>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</si>
  <si>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</si>
  <si>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</si>
  <si>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</si>
  <si>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</si>
  <si>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</si>
  <si>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</si>
  <si>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</si>
  <si>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</si>
  <si>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</si>
  <si>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</si>
  <si>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</si>
  <si>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</si>
  <si>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</si>
  <si>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</si>
  <si>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</si>
  <si>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</si>
  <si>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</si>
  <si>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</si>
  <si>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</si>
  <si>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</si>
  <si>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</si>
  <si>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</si>
  <si>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</si>
  <si>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</si>
  <si>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</si>
  <si>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</si>
  <si>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</si>
  <si>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</si>
  <si>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</si>
  <si>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</si>
  <si>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</si>
  <si>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</si>
  <si>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</si>
  <si>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</si>
  <si>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</si>
  <si>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</si>
  <si>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</si>
  <si>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</si>
  <si>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</si>
  <si>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</si>
  <si>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</si>
  <si>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</si>
  <si>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</si>
  <si>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</si>
  <si>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</si>
  <si>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</si>
  <si>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</si>
  <si>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</si>
  <si>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</si>
  <si>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</si>
  <si>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</si>
  <si>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</si>
  <si>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</si>
  <si>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</si>
  <si>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</si>
  <si>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</si>
  <si>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</si>
  <si>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</si>
  <si>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</si>
  <si>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</si>
  <si>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</si>
  <si>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</si>
  <si>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</si>
  <si>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</si>
  <si>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</si>
  <si>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</si>
  <si>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</si>
  <si>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</si>
  <si>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</si>
  <si>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</si>
  <si>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</si>
  <si>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</si>
  <si>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</si>
  <si>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</si>
  <si>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</si>
  <si>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</si>
  <si>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</si>
  <si>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</si>
  <si>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</si>
  <si>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</si>
  <si>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</si>
  <si>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</si>
  <si>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</si>
  <si>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</si>
  <si>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</si>
  <si>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</si>
  <si>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</si>
  <si>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</si>
  <si>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</si>
  <si>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</si>
  <si>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</si>
  <si>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</si>
  <si>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</si>
  <si>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</si>
  <si>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</si>
  <si>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</si>
  <si>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</si>
  <si>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</si>
  <si>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</si>
  <si>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</si>
  <si>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</si>
  <si>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</si>
  <si>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</si>
  <si>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</si>
  <si>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</si>
  <si>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</si>
  <si>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</si>
  <si>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</si>
  <si>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</si>
  <si>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</si>
  <si>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</si>
  <si>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</si>
  <si>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</si>
  <si>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</si>
  <si>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</si>
  <si>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</si>
  <si>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</si>
  <si>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</si>
  <si>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</si>
  <si>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</si>
  <si>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</si>
  <si>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</si>
  <si>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</si>
  <si>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</si>
  <si>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</si>
  <si>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</si>
  <si>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</si>
  <si>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</si>
  <si>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</si>
  <si>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</si>
  <si>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</si>
  <si>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</si>
  <si>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</si>
  <si>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</si>
  <si>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</si>
  <si>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</si>
  <si>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</si>
  <si>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</si>
  <si>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</si>
  <si>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</si>
  <si>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</si>
  <si>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</si>
  <si>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</si>
  <si>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</si>
  <si>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</si>
  <si>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</si>
  <si>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</si>
  <si>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</si>
  <si>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</si>
  <si>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</si>
  <si>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</si>
  <si>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</si>
  <si>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</si>
  <si>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</si>
  <si>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</si>
  <si>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</si>
  <si>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</si>
  <si>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</si>
  <si>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</si>
  <si>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</si>
  <si>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</si>
  <si>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</si>
  <si>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</si>
  <si>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</si>
  <si>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</si>
  <si>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</si>
  <si>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</si>
  <si>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</si>
  <si>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</si>
  <si>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</si>
  <si>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</si>
  <si>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</si>
  <si>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</si>
  <si>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</si>
  <si>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</si>
  <si>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</si>
  <si>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</si>
  <si>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</si>
  <si>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</si>
  <si>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</si>
  <si>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</si>
  <si>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</si>
  <si>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</si>
  <si>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</si>
  <si>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</si>
  <si>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</si>
  <si>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</si>
  <si>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</si>
  <si>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</si>
  <si>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</si>
  <si>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</si>
  <si>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</si>
  <si>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</si>
  <si>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</si>
  <si>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</si>
  <si>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</si>
  <si>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</si>
  <si>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</si>
  <si>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</si>
  <si>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</si>
  <si>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</si>
  <si>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</si>
  <si>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</si>
  <si>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</si>
  <si>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</si>
  <si>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</si>
  <si>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</si>
  <si>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</si>
  <si>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</si>
  <si>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</si>
  <si>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</si>
  <si>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</si>
  <si>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</si>
  <si>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</si>
  <si>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</si>
  <si>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</si>
  <si>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</si>
  <si>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</si>
  <si>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</si>
  <si>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</si>
  <si>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</si>
  <si>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</si>
  <si>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</si>
  <si>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</si>
  <si>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</si>
  <si>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</si>
  <si>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</si>
  <si>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</si>
  <si>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</si>
  <si>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</si>
  <si>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</si>
  <si>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</si>
  <si>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</si>
  <si>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</si>
  <si>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</si>
  <si>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</si>
  <si>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</si>
  <si>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</si>
  <si>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</si>
  <si>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</si>
  <si>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</si>
  <si>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</si>
  <si>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</si>
  <si>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</si>
  <si>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</si>
  <si>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</si>
  <si>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</si>
  <si>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</si>
  <si>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</si>
  <si>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</si>
  <si>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</si>
  <si>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</si>
  <si>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</si>
  <si>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</si>
  <si>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</si>
  <si>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</si>
  <si>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</si>
  <si>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</si>
  <si>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</si>
  <si>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</si>
  <si>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</si>
  <si>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</si>
  <si>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</si>
  <si>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</si>
  <si>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</si>
  <si>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</si>
  <si>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</si>
  <si>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</si>
  <si>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</si>
  <si>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</si>
  <si>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</si>
  <si>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</si>
  <si>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</si>
  <si>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</si>
  <si>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</si>
  <si>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</si>
  <si>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</si>
  <si>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</si>
  <si>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</si>
  <si>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</si>
  <si>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</si>
  <si>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</si>
  <si>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</si>
  <si>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</si>
  <si>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</si>
  <si>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</si>
  <si>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</si>
  <si>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</si>
  <si>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</si>
  <si>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</si>
  <si>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</si>
  <si>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</si>
  <si>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</si>
  <si>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</si>
  <si>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</si>
  <si>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</si>
  <si>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</si>
  <si>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</si>
  <si>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</si>
  <si>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</si>
  <si>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</si>
  <si>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</si>
  <si>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</si>
  <si>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</si>
  <si>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</si>
  <si>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</si>
  <si>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</si>
  <si>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</si>
  <si>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</si>
  <si>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</si>
  <si>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</si>
  <si>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</si>
  <si>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</si>
  <si>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</si>
  <si>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</si>
  <si>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</si>
  <si>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</si>
  <si>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</si>
  <si>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</si>
  <si>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</si>
  <si>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</si>
  <si>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</si>
  <si>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</si>
  <si>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</si>
  <si>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</si>
  <si>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</si>
  <si>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</si>
  <si>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</si>
  <si>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</si>
  <si>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</si>
  <si>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</si>
  <si>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</si>
  <si>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</si>
  <si>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</si>
  <si>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</si>
  <si>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</si>
  <si>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</si>
  <si>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</si>
  <si>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</si>
  <si>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</si>
  <si>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</si>
  <si>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</si>
  <si>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</si>
  <si>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</si>
  <si>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</si>
  <si>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</si>
  <si>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</si>
  <si>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</si>
  <si>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</si>
  <si>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</si>
  <si>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</si>
  <si>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</si>
  <si>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</si>
  <si>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</si>
  <si>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</si>
  <si>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</si>
  <si>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</si>
  <si>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</si>
  <si>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</si>
  <si>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</si>
  <si>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</si>
  <si>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</si>
  <si>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</si>
  <si>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</si>
  <si>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</si>
  <si>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</si>
  <si>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</si>
  <si>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</si>
  <si>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</si>
  <si>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</si>
  <si>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</si>
  <si>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</si>
  <si>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</si>
  <si>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</si>
  <si>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</si>
  <si>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</si>
  <si>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</si>
  <si>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</si>
  <si>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</si>
  <si>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</si>
  <si>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</si>
  <si>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</si>
  <si>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</si>
  <si>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</si>
  <si>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</si>
  <si>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</si>
  <si>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</si>
  <si>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</si>
  <si>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</si>
  <si>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</si>
  <si>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</si>
  <si>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</si>
  <si>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</si>
  <si>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</si>
  <si>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</si>
  <si>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</si>
  <si>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</si>
  <si>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</si>
  <si>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</si>
  <si>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</si>
  <si>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</si>
  <si>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</si>
  <si>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</si>
  <si>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</si>
  <si>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</si>
  <si>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</si>
  <si>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</si>
  <si>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</si>
  <si>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</si>
  <si>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</si>
  <si>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</si>
  <si>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</si>
  <si>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</si>
  <si>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</si>
  <si>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</si>
  <si>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</si>
  <si>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</si>
  <si>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</si>
  <si>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</si>
  <si>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</si>
  <si>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</si>
  <si>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</si>
  <si>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</si>
  <si>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</si>
  <si>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</si>
  <si>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</si>
  <si>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</si>
  <si>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</si>
  <si>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</si>
  <si>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</si>
  <si>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</si>
  <si>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</si>
  <si>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</si>
  <si>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</si>
  <si>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</si>
  <si>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</si>
  <si>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</si>
  <si>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</si>
  <si>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</si>
  <si>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</si>
  <si>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</si>
  <si>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</si>
  <si>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</si>
  <si>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</si>
  <si>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</si>
  <si>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</si>
  <si>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</si>
  <si>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</si>
  <si>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</si>
  <si>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</si>
  <si>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</si>
  <si>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</si>
  <si>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</si>
  <si>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</si>
  <si>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</si>
  <si>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</si>
  <si>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</si>
  <si>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</si>
  <si>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</si>
  <si>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</si>
  <si>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</si>
  <si>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</si>
  <si>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</si>
  <si>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</si>
  <si>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</si>
  <si>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</si>
  <si>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</si>
  <si>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</si>
  <si>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</si>
  <si>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</si>
  <si>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</si>
  <si>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</si>
  <si>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</si>
  <si>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</si>
  <si>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</si>
  <si>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</si>
  <si>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</si>
  <si>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</si>
  <si>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</si>
  <si>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</si>
  <si>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</si>
  <si>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</si>
  <si>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</si>
  <si>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</si>
  <si>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</si>
  <si>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</si>
  <si>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</si>
  <si>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</si>
  <si>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</si>
  <si>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</si>
  <si>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</si>
  <si>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</si>
  <si>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</si>
  <si>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</si>
  <si>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</si>
  <si>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</si>
  <si>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</si>
  <si>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</si>
  <si>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</si>
  <si>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</si>
  <si>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</si>
  <si>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</si>
  <si>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</si>
  <si>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</si>
  <si>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</si>
  <si>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</si>
  <si>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</si>
  <si>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</si>
  <si>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</si>
  <si>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</si>
  <si>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</si>
  <si>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</si>
  <si>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</si>
  <si>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</si>
  <si>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</si>
  <si>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</si>
  <si>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</si>
  <si>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</si>
  <si>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</si>
  <si>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</si>
  <si>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</si>
  <si>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</si>
  <si>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</si>
  <si>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</si>
  <si>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</si>
  <si>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</si>
  <si>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</si>
  <si>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</si>
  <si>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</si>
  <si>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</si>
  <si>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</si>
  <si>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</si>
  <si>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</si>
  <si>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</si>
  <si>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</si>
  <si>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</si>
  <si>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</si>
  <si>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</si>
  <si>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</si>
  <si>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</si>
  <si>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</si>
  <si>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</si>
  <si>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</si>
  <si>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</si>
  <si>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</si>
  <si>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</si>
  <si>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</si>
  <si>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</si>
  <si>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</si>
  <si>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</si>
  <si>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</si>
  <si>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</si>
  <si>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</si>
  <si>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</si>
  <si>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</si>
  <si>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</si>
  <si>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</si>
  <si>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</si>
  <si>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</si>
  <si>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</si>
  <si>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</si>
  <si>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</si>
  <si>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</si>
  <si>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</si>
  <si>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</si>
  <si>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</si>
  <si>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</si>
  <si>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</si>
  <si>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</si>
  <si>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</si>
  <si>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</si>
  <si>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</si>
  <si>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</si>
  <si>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</si>
  <si>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</si>
  <si>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</si>
  <si>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</si>
  <si>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</si>
  <si>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</si>
  <si>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</si>
  <si>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</si>
  <si>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</si>
  <si>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</si>
  <si>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</si>
  <si>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</si>
  <si>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</si>
  <si>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</si>
  <si>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</si>
  <si>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</si>
  <si>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</si>
  <si>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</si>
  <si>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</si>
  <si>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</si>
  <si>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</si>
  <si>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</si>
  <si>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</si>
  <si>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</si>
  <si>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</si>
  <si>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</si>
  <si>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</si>
  <si>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</si>
  <si>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</si>
  <si>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</si>
  <si>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</si>
  <si>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</si>
  <si>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</si>
  <si>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</si>
  <si>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</si>
  <si>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</si>
  <si>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</si>
  <si>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</si>
  <si>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</si>
  <si>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</si>
  <si>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</si>
  <si>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</si>
  <si>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</si>
  <si>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</si>
  <si>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</si>
  <si>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</si>
  <si>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</si>
  <si>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</si>
  <si>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</si>
  <si>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</si>
  <si>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</si>
  <si>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</si>
  <si>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</si>
  <si>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</si>
  <si>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</si>
  <si>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</si>
  <si>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</si>
  <si>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</si>
  <si>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</si>
  <si>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</si>
  <si>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</si>
  <si>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</si>
  <si>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</si>
  <si>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</si>
  <si>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</si>
  <si>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</si>
  <si>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</si>
  <si>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</si>
  <si>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</si>
  <si>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</si>
  <si>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</si>
  <si>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</si>
  <si>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</si>
  <si>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</si>
  <si>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</si>
  <si>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</si>
  <si>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</si>
  <si>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</si>
  <si>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</si>
  <si>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</si>
  <si>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</si>
  <si>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</si>
  <si>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</si>
  <si>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</si>
  <si>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</si>
  <si>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</si>
  <si>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</si>
  <si>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</si>
  <si>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</si>
  <si>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</si>
  <si>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</si>
  <si>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</si>
  <si>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</si>
  <si>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</si>
  <si>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</si>
  <si>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</si>
  <si>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</si>
  <si>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</si>
  <si>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</si>
  <si>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</si>
  <si>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</si>
  <si>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</si>
  <si>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</si>
  <si>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</si>
  <si>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</si>
  <si>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</si>
  <si>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</si>
  <si>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</si>
  <si>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</si>
  <si>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</si>
  <si>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</si>
  <si>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</si>
  <si>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</si>
  <si>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</si>
  <si>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</si>
  <si>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</si>
  <si>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</si>
  <si>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</si>
  <si>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</si>
  <si>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</si>
  <si>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</si>
  <si>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</si>
  <si>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</si>
  <si>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</si>
  <si>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</si>
  <si>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</si>
  <si>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</si>
  <si>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</si>
  <si>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</si>
  <si>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</si>
  <si>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</si>
  <si>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</si>
  <si>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</si>
  <si>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</si>
  <si>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</si>
  <si>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</si>
  <si>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</si>
  <si>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</si>
  <si>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</si>
  <si>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</si>
  <si>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</si>
  <si>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</si>
  <si>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</si>
  <si>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</si>
  <si>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</si>
  <si>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</si>
  <si>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</si>
  <si>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</si>
  <si>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</si>
  <si>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</si>
  <si>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</si>
  <si>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</si>
  <si>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</si>
  <si>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</si>
  <si>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</si>
  <si>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</si>
  <si>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</si>
  <si>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</si>
  <si>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</si>
  <si>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</si>
  <si>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</si>
  <si>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</si>
  <si>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</si>
  <si>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</si>
  <si>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</si>
  <si>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</si>
  <si>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</si>
  <si>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</si>
  <si>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</si>
  <si>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</si>
  <si>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</si>
  <si>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</si>
  <si>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</si>
  <si>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</si>
  <si>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</si>
  <si>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</si>
  <si>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</si>
  <si>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</si>
  <si>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</si>
  <si>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</si>
  <si>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</si>
  <si>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</si>
  <si>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</si>
  <si>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</si>
  <si>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</si>
  <si>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</si>
  <si>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</si>
  <si>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</si>
  <si>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</si>
  <si>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</si>
  <si>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</si>
  <si>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</si>
  <si>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</si>
  <si>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</si>
  <si>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</si>
  <si>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</si>
  <si>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</si>
  <si>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</si>
  <si>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</si>
  <si>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</si>
  <si>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</si>
  <si>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</si>
  <si>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</si>
  <si>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</si>
  <si>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</si>
  <si>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</si>
  <si>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</si>
  <si>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</si>
  <si>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</si>
  <si>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</si>
  <si>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</si>
  <si>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</si>
  <si>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</si>
  <si>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</si>
  <si>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</si>
  <si>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</si>
  <si>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</si>
  <si>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</si>
  <si>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</si>
  <si>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</si>
  <si>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</si>
  <si>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</si>
  <si>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</si>
  <si>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</si>
  <si>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</si>
  <si>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</si>
  <si>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</si>
  <si>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</si>
  <si>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</si>
  <si>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</si>
  <si>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</si>
  <si>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</si>
  <si>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</si>
  <si>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</si>
  <si>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</si>
  <si>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</si>
  <si>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</si>
  <si>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</si>
  <si>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</si>
  <si>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</si>
  <si>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</si>
  <si>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</si>
  <si>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</si>
  <si>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</si>
  <si>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</si>
  <si>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</si>
  <si>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</si>
  <si>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</si>
  <si>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</si>
  <si>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</si>
  <si>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</si>
  <si>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</si>
  <si>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</si>
  <si>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</si>
  <si>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</si>
  <si>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</si>
  <si>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</si>
  <si>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</si>
  <si>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</si>
  <si>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</si>
  <si>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</si>
  <si>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</si>
  <si>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</si>
  <si>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</si>
  <si>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</si>
  <si>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</si>
  <si>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</si>
  <si>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</si>
  <si>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</si>
  <si>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</si>
  <si>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</si>
  <si>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</si>
  <si>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</si>
  <si>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</si>
  <si>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</si>
  <si>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</si>
  <si>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</si>
  <si>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</si>
  <si>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</si>
  <si>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</si>
  <si>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</si>
  <si>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</si>
  <si>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</si>
  <si>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</si>
  <si>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</si>
  <si>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</si>
  <si>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</si>
  <si>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</si>
  <si>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</si>
  <si>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</si>
  <si>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</si>
  <si>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</si>
  <si>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</si>
  <si>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</si>
  <si>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</si>
  <si>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</si>
  <si>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</si>
  <si>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</si>
  <si>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</si>
  <si>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</si>
  <si>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</si>
  <si>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</si>
  <si>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</si>
  <si>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</si>
  <si>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</si>
  <si>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</si>
  <si>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</si>
  <si>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</si>
  <si>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</si>
  <si>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</si>
  <si>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</si>
  <si>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</si>
  <si>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</si>
  <si>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</si>
  <si>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</si>
  <si>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</si>
  <si>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</si>
  <si>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</si>
  <si>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</si>
  <si>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</si>
  <si>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</si>
  <si>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</si>
  <si>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</si>
  <si>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</si>
  <si>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</si>
  <si>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</si>
  <si>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</si>
  <si>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</si>
  <si>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</si>
  <si>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</si>
  <si>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</si>
  <si>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</si>
  <si>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</si>
  <si>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</si>
  <si>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</si>
  <si>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</si>
  <si>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</si>
  <si>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</si>
  <si>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</si>
  <si>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</si>
  <si>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</si>
  <si>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</si>
  <si>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</si>
  <si>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</si>
  <si>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</si>
  <si>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</si>
  <si>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</si>
  <si>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</si>
  <si>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</si>
  <si>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</si>
  <si>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</si>
  <si>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</si>
  <si>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</si>
  <si>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</si>
  <si>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</si>
  <si>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</si>
  <si>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</si>
  <si>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</si>
  <si>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</si>
  <si>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</si>
  <si>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</si>
  <si>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</si>
  <si>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</si>
  <si>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</si>
  <si>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</si>
  <si>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</si>
  <si>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</si>
  <si>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</si>
  <si>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</si>
  <si>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</si>
  <si>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</si>
  <si>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</si>
  <si>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</si>
  <si>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</si>
  <si>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</si>
  <si>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</si>
  <si>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</si>
  <si>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</si>
  <si>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</si>
  <si>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</si>
  <si>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</si>
  <si>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</si>
  <si>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</si>
  <si>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</si>
  <si>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</si>
  <si>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</si>
  <si>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</si>
  <si>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</si>
  <si>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</si>
  <si>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</si>
  <si>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</si>
  <si>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</si>
  <si>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</si>
  <si>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</si>
  <si>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</si>
  <si>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</si>
  <si>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</si>
  <si>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</si>
  <si>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</si>
  <si>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</si>
  <si>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</si>
  <si>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</si>
  <si>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</si>
  <si>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</si>
  <si>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</si>
  <si>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</si>
  <si>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</si>
  <si>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</si>
  <si>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</si>
  <si>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</si>
  <si>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</si>
  <si>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</si>
  <si>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</si>
  <si>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</si>
  <si>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</si>
  <si>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</si>
  <si>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</si>
  <si>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</si>
  <si>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</si>
  <si>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</si>
  <si>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</si>
  <si>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</si>
  <si>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</si>
  <si>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</si>
  <si>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</si>
  <si>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</si>
  <si>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</si>
  <si>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</si>
  <si>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</si>
  <si>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</si>
  <si>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</si>
  <si>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</si>
  <si>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</si>
  <si>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</si>
  <si>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</si>
  <si>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</si>
  <si>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</si>
  <si>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</si>
  <si>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</si>
  <si>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</si>
  <si>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</si>
  <si>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</si>
  <si>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</si>
  <si>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</si>
  <si>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</si>
  <si>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</si>
  <si>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</si>
  <si>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</si>
  <si>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</si>
  <si>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</si>
  <si>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</si>
  <si>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</si>
  <si>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</si>
  <si>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</si>
  <si>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</si>
  <si>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</si>
  <si>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</si>
  <si>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</si>
  <si>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</si>
  <si>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</si>
  <si>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</si>
  <si>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</si>
  <si>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</si>
  <si>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</si>
  <si>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</si>
  <si>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</si>
  <si>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</si>
  <si>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</si>
  <si>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</si>
  <si>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</si>
  <si>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</si>
  <si>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</si>
  <si>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</si>
  <si>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</si>
  <si>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</si>
  <si>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</si>
  <si>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</si>
  <si>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</si>
  <si>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</si>
  <si>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</si>
  <si>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</si>
  <si>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</si>
  <si>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</si>
  <si>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</si>
  <si>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</si>
  <si>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</si>
  <si>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</si>
  <si>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</si>
  <si>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</si>
  <si>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</si>
  <si>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</si>
  <si>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</si>
  <si>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</si>
  <si>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</si>
  <si>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</si>
  <si>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</si>
  <si>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</si>
  <si>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</si>
  <si>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</si>
  <si>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</si>
  <si>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</si>
  <si>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</si>
  <si>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</si>
  <si>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</si>
  <si>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</si>
  <si>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</si>
  <si>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</si>
  <si>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</si>
  <si>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</si>
  <si>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</si>
  <si>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</si>
  <si>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</si>
  <si>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</si>
  <si>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</si>
  <si>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</si>
  <si>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</si>
  <si>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</si>
  <si>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</si>
  <si>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</si>
  <si>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</si>
  <si>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</si>
  <si>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</si>
  <si>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</si>
  <si>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</si>
  <si>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</si>
  <si>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</si>
  <si>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</si>
  <si>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</si>
  <si>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</si>
  <si>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</si>
  <si>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</si>
  <si>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</si>
  <si>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</si>
  <si>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</si>
  <si>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</si>
  <si>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</si>
  <si>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</si>
  <si>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</si>
  <si>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</si>
  <si>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</si>
  <si>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</si>
  <si>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</si>
  <si>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</si>
  <si>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</si>
  <si>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</si>
  <si>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</si>
  <si>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</si>
  <si>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</si>
  <si>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</si>
  <si>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</si>
  <si>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</si>
  <si>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</si>
  <si>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</si>
  <si>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</si>
  <si>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</si>
  <si>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</si>
  <si>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</si>
  <si>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</si>
  <si>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</si>
  <si>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</si>
  <si>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</si>
  <si>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</si>
  <si>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</si>
  <si>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</si>
  <si>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</si>
  <si>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</si>
  <si>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</si>
  <si>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</si>
  <si>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</si>
  <si>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</si>
  <si>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</si>
  <si>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</si>
  <si>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</si>
  <si>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</si>
  <si>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</si>
  <si>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</si>
  <si>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</si>
  <si>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</si>
  <si>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</si>
  <si>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</si>
  <si>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</si>
  <si>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</si>
  <si>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</si>
  <si>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</si>
  <si>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</si>
  <si>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</si>
  <si>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</si>
  <si>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</si>
  <si>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</si>
  <si>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</si>
  <si>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</si>
  <si>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</si>
  <si>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</si>
  <si>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</si>
  <si>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</si>
  <si>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</si>
  <si>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</si>
  <si>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</si>
  <si>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</si>
  <si>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</si>
  <si>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</si>
  <si>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</si>
  <si>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</si>
  <si>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</si>
  <si>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</si>
  <si>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</si>
  <si>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</si>
  <si>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</si>
  <si>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</si>
  <si>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</si>
  <si>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</si>
  <si>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</si>
  <si>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</si>
  <si>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</si>
  <si>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</si>
  <si>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</si>
  <si>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</si>
  <si>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</si>
  <si>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</si>
  <si>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</si>
  <si>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</si>
  <si>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</si>
  <si>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</si>
  <si>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</si>
  <si>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</si>
  <si>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</si>
  <si>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</si>
  <si>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</si>
  <si>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</si>
  <si>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</si>
  <si>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</si>
  <si>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</si>
  <si>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</si>
  <si>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</si>
  <si>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</si>
  <si>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</si>
  <si>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</si>
  <si>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</si>
  <si>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</si>
  <si>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</si>
  <si>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</si>
  <si>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</si>
  <si>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</si>
  <si>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</si>
  <si>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</si>
  <si>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</si>
  <si>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</si>
  <si>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</si>
  <si>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</si>
  <si>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</si>
  <si>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</si>
  <si>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</si>
  <si>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</si>
  <si>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</si>
  <si>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</si>
  <si>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</si>
  <si>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</si>
  <si>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</si>
  <si>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</si>
  <si>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</si>
  <si>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</si>
  <si>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</si>
  <si>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</si>
  <si>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</si>
  <si>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</si>
  <si>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</si>
  <si>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</si>
  <si>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</si>
  <si>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</si>
  <si>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</si>
  <si>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</si>
  <si>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</si>
  <si>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</si>
  <si>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</si>
  <si>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</si>
  <si>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</si>
  <si>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</si>
  <si>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</si>
  <si>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</si>
  <si>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</si>
  <si>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</si>
  <si>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</si>
  <si>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</si>
  <si>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</si>
  <si>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</si>
  <si>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</si>
  <si>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</si>
  <si>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</si>
  <si>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</si>
  <si>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</si>
  <si>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</si>
  <si>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</si>
  <si>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</si>
  <si>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</si>
  <si>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</si>
  <si>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</si>
  <si>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</si>
  <si>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</si>
  <si>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</si>
  <si>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</si>
  <si>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</si>
  <si>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</si>
  <si>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</si>
  <si>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</si>
  <si>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</si>
  <si>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</si>
  <si>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</si>
  <si>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</si>
  <si>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</si>
  <si>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</si>
  <si>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</si>
  <si>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</si>
  <si>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</si>
  <si>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</si>
  <si>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</si>
  <si>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</si>
  <si>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</si>
  <si>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</si>
  <si>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</si>
  <si>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</si>
  <si>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</si>
  <si>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</si>
  <si>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</si>
  <si>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</si>
  <si>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</si>
  <si>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</si>
  <si>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</si>
  <si>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</si>
  <si>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</si>
  <si>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</si>
  <si>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</si>
  <si>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</si>
  <si>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</si>
  <si>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</si>
  <si>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</si>
  <si>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</si>
  <si>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</si>
  <si>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</si>
  <si>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</si>
  <si>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</si>
  <si>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</si>
  <si>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</si>
  <si>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</si>
  <si>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</si>
  <si>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</si>
  <si>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</si>
  <si>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</si>
  <si>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</si>
  <si>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</si>
  <si>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</si>
  <si>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</si>
  <si>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</si>
  <si>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</si>
  <si>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</si>
  <si>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</si>
  <si>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</si>
  <si>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</si>
  <si>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</si>
  <si>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</si>
  <si>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</si>
  <si>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</si>
  <si>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</si>
  <si>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</si>
  <si>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</si>
  <si>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</si>
  <si>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</si>
  <si>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</si>
  <si>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</si>
  <si>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</si>
  <si>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</si>
  <si>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</si>
  <si>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</si>
  <si>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</si>
  <si>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</si>
  <si>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</si>
  <si>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</si>
  <si>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</si>
  <si>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</si>
  <si>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</si>
  <si>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</si>
  <si>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</si>
  <si>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</si>
  <si>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</si>
  <si>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</si>
  <si>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</si>
  <si>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</si>
  <si>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</si>
  <si>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</si>
  <si>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</si>
  <si>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</si>
  <si>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</si>
  <si>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</si>
  <si>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</si>
  <si>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</si>
  <si>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</si>
  <si>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</si>
  <si>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</si>
  <si>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</si>
  <si>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</si>
  <si>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</si>
  <si>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</si>
  <si>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</si>
  <si>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</si>
  <si>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</si>
  <si>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</si>
  <si>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</si>
  <si>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</si>
  <si>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</si>
  <si>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</si>
  <si>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</si>
  <si>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</si>
  <si>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</si>
  <si>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</si>
  <si>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</si>
  <si>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</si>
  <si>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</si>
  <si>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</si>
  <si>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</si>
  <si>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</si>
  <si>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</si>
  <si>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</si>
  <si>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</si>
  <si>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</si>
  <si>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</si>
  <si>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</si>
  <si>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</si>
  <si>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</si>
  <si>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</si>
  <si>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</si>
  <si>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</si>
  <si>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</si>
  <si>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</si>
  <si>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</si>
  <si>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</si>
  <si>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</si>
  <si>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</si>
  <si>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</si>
  <si>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</si>
  <si>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</si>
  <si>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</si>
  <si>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</si>
  <si>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</si>
  <si>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</si>
  <si>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</si>
  <si>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</si>
  <si>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</si>
  <si>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</si>
  <si>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</si>
  <si>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</si>
  <si>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</si>
  <si>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</si>
  <si>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</si>
  <si>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</si>
  <si>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</si>
  <si>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</si>
  <si>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</si>
  <si>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</si>
  <si>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</si>
  <si>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</si>
  <si>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</si>
  <si>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</si>
  <si>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</si>
  <si>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</si>
  <si>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</si>
  <si>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</si>
  <si>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</si>
  <si>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</si>
  <si>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</si>
  <si>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</si>
  <si>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</si>
  <si>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</si>
  <si>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</si>
  <si>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</si>
  <si>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</si>
  <si>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</si>
  <si>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</si>
  <si>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</si>
  <si>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</si>
  <si>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</si>
  <si>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</si>
  <si>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</si>
  <si>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</si>
  <si>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</si>
  <si>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</si>
  <si>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</si>
  <si>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</si>
  <si>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</si>
  <si>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</si>
  <si>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</si>
  <si>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</si>
  <si>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</si>
  <si>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</si>
  <si>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</si>
  <si>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</si>
  <si>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</si>
  <si>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</si>
  <si>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</si>
  <si>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</si>
  <si>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</si>
  <si>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</si>
  <si>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</si>
  <si>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</si>
  <si>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</si>
  <si>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</si>
  <si>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</si>
  <si>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</si>
  <si>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</si>
  <si>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</si>
  <si>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</si>
  <si>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</si>
  <si>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</si>
  <si>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</si>
  <si>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</si>
  <si>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</si>
  <si>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</si>
  <si>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</si>
  <si>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</si>
  <si>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</si>
  <si>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</si>
  <si>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</si>
  <si>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</si>
  <si>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</si>
  <si>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</si>
  <si>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</si>
  <si>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</si>
  <si>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</si>
  <si>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</si>
  <si>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</si>
  <si>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</si>
  <si>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</si>
  <si>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</si>
  <si>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</si>
  <si>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</si>
  <si>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</si>
  <si>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</si>
  <si>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</si>
  <si>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</si>
  <si>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</si>
  <si>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</si>
  <si>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</si>
  <si>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</si>
  <si>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</si>
  <si>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</si>
  <si>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</si>
  <si>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</si>
  <si>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</si>
  <si>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</si>
  <si>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</si>
  <si>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</si>
  <si>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</si>
  <si>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</si>
  <si>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</si>
  <si>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</si>
  <si>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</si>
  <si>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</si>
  <si>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</si>
  <si>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</si>
  <si>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</si>
  <si>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</si>
  <si>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</si>
  <si>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</si>
  <si>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</si>
  <si>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</si>
  <si>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</si>
  <si>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</si>
  <si>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</si>
  <si>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</si>
  <si>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</si>
  <si>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</si>
  <si>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</si>
  <si>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</si>
  <si>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</si>
  <si>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</si>
  <si>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</si>
  <si>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</si>
  <si>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</si>
  <si>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</si>
  <si>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</si>
  <si>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</si>
  <si>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</si>
  <si>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</si>
  <si>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</si>
  <si>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</si>
  <si>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</si>
  <si>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</si>
  <si>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</si>
  <si>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</si>
  <si>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</si>
  <si>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</si>
  <si>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</si>
  <si>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</si>
  <si>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</si>
  <si>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</si>
  <si>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</si>
  <si>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</si>
  <si>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</si>
  <si>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</si>
  <si>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</si>
  <si>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</si>
  <si>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</si>
  <si>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</si>
  <si>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</si>
  <si>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</si>
  <si>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</si>
  <si>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</si>
  <si>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</si>
  <si>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</si>
  <si>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</si>
  <si>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</si>
  <si>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</si>
  <si>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</si>
  <si>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</si>
  <si>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</si>
  <si>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</si>
  <si>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</si>
  <si>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</si>
  <si>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</si>
  <si>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</si>
  <si>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</si>
  <si>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</si>
  <si>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</si>
  <si>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</si>
  <si>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</si>
  <si>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</si>
  <si>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</si>
  <si>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</si>
  <si>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</si>
  <si>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</si>
  <si>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</si>
  <si>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</si>
  <si>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</si>
  <si>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</si>
  <si>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</si>
  <si>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</si>
  <si>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</si>
  <si>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</si>
  <si>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</si>
  <si>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</si>
  <si>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</si>
  <si>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</si>
  <si>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</si>
  <si>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</si>
  <si>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</si>
  <si>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</si>
  <si>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</si>
  <si>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</si>
  <si>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</si>
  <si>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</si>
  <si>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</si>
  <si>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</si>
  <si>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</si>
  <si>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</si>
  <si>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</si>
  <si>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</si>
  <si>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</si>
  <si>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</si>
  <si>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</si>
  <si>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</si>
  <si>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</si>
  <si>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</si>
  <si>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</si>
  <si>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</si>
  <si>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</si>
  <si>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</si>
  <si>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</si>
  <si>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</si>
  <si>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</si>
  <si>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</si>
  <si>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</si>
  <si>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</si>
  <si>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</si>
  <si>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</si>
  <si>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</si>
  <si>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</si>
  <si>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</si>
  <si>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</si>
  <si>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</si>
  <si>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</si>
  <si>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</si>
  <si>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</si>
  <si>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</si>
  <si>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</si>
  <si>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</si>
  <si>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</si>
  <si>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</si>
  <si>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</si>
  <si>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</si>
  <si>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</si>
  <si>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</si>
  <si>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</si>
  <si>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</si>
  <si>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</si>
  <si>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</si>
  <si>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</si>
  <si>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</si>
  <si>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</si>
  <si>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</si>
  <si>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</si>
  <si>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</si>
  <si>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</si>
  <si>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</si>
  <si>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</si>
  <si>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</si>
  <si>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</si>
  <si>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</si>
  <si>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</si>
  <si>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</si>
  <si>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</si>
  <si>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</si>
  <si>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</si>
  <si>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</si>
  <si>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</si>
  <si>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</si>
  <si>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</si>
  <si>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</si>
  <si>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</si>
  <si>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</si>
  <si>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</si>
  <si>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</si>
  <si>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</si>
  <si>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</si>
  <si>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</si>
  <si>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</si>
  <si>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</si>
  <si>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</si>
  <si>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</si>
  <si>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</si>
  <si>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</si>
  <si>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</si>
  <si>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</si>
  <si>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</si>
  <si>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</si>
  <si>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</si>
  <si>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</si>
  <si>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</si>
  <si>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</si>
  <si>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</si>
  <si>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</si>
  <si>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</si>
  <si>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</si>
  <si>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</si>
  <si>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</si>
  <si>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</si>
  <si>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</si>
  <si>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</si>
  <si>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</si>
  <si>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</si>
  <si>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</si>
  <si>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</si>
  <si>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</si>
  <si>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</si>
  <si>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</si>
  <si>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</si>
  <si>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</si>
  <si>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</si>
  <si>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</si>
  <si>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</si>
  <si>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</si>
  <si>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</si>
  <si>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</si>
  <si>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</si>
  <si>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</si>
  <si>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</si>
  <si>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</si>
  <si>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</si>
  <si>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</si>
  <si>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</si>
  <si>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</si>
  <si>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</si>
  <si>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</si>
  <si>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</si>
  <si>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</si>
  <si>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</si>
  <si>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</si>
  <si>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</si>
  <si>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</si>
  <si>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</si>
  <si>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</si>
  <si>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</si>
  <si>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</si>
  <si>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</si>
  <si>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</si>
  <si>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</si>
  <si>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</si>
  <si>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</si>
  <si>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</si>
  <si>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</si>
  <si>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</si>
  <si>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</si>
  <si>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</si>
  <si>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</si>
  <si>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</si>
  <si>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</si>
  <si>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</si>
  <si>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</si>
  <si>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</si>
  <si>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</si>
  <si>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</si>
  <si>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</si>
  <si>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</si>
  <si>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</si>
  <si>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</si>
  <si>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</si>
  <si>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</si>
  <si>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</si>
  <si>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</si>
  <si>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</si>
  <si>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</si>
  <si>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</si>
  <si>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</si>
  <si>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</si>
  <si>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</si>
  <si>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</si>
  <si>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</si>
  <si>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</si>
  <si>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</si>
  <si>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</si>
  <si>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</si>
  <si>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</si>
  <si>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</si>
  <si>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</si>
  <si>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</si>
  <si>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</si>
  <si>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</si>
  <si>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</si>
  <si>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</si>
  <si>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</si>
  <si>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</si>
  <si>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</si>
  <si>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</si>
  <si>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</si>
  <si>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</si>
  <si>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</si>
  <si>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</si>
  <si>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</si>
  <si>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</si>
  <si>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</si>
  <si>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</si>
  <si>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</si>
  <si>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</si>
  <si>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</si>
  <si>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</si>
  <si>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</si>
  <si>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</si>
  <si>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</si>
  <si>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</si>
  <si>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</si>
  <si>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</si>
  <si>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</si>
  <si>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</si>
  <si>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</si>
  <si>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</si>
  <si>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</si>
  <si>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</si>
  <si>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</si>
  <si>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</si>
  <si>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</si>
  <si>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</si>
  <si>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</si>
  <si>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</si>
  <si>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</si>
  <si>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</si>
  <si>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</si>
  <si>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</si>
  <si>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</si>
  <si>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</si>
  <si>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</si>
  <si>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</si>
  <si>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</si>
  <si>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</si>
  <si>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</si>
  <si>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</si>
  <si>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</si>
  <si>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</si>
  <si>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</si>
  <si>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</si>
  <si>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</si>
  <si>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</si>
  <si>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</si>
  <si>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</si>
  <si>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</si>
  <si>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</si>
  <si>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</si>
  <si>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</si>
  <si>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</si>
  <si>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</si>
  <si>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</si>
  <si>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</si>
  <si>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</si>
  <si>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</si>
  <si>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</si>
  <si>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</si>
  <si>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</si>
  <si>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</si>
  <si>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</si>
  <si>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</si>
  <si>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</si>
  <si>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</si>
  <si>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</si>
  <si>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</si>
  <si>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</si>
  <si>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</si>
  <si>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</si>
  <si>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</si>
  <si>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</si>
  <si>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</si>
  <si>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</si>
  <si>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</si>
  <si>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</si>
  <si>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</si>
  <si>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</si>
  <si>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</si>
  <si>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</si>
  <si>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</si>
  <si>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</si>
  <si>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</si>
  <si>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</si>
  <si>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</si>
  <si>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</si>
  <si>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</si>
  <si>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</si>
  <si>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</si>
  <si>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</si>
  <si>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</si>
  <si>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</si>
  <si>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</si>
  <si>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</si>
  <si>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</si>
  <si>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</si>
  <si>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</si>
  <si>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</si>
  <si>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</si>
  <si>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</si>
  <si>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</si>
  <si>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</si>
  <si>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</si>
  <si>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</si>
  <si>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</si>
  <si>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</si>
  <si>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</si>
  <si>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</si>
  <si>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</si>
  <si>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</si>
  <si>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</si>
  <si>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</si>
  <si>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</si>
  <si>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</si>
  <si>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</si>
  <si>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</si>
  <si>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</si>
  <si>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</si>
  <si>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</si>
  <si>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</si>
  <si>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</si>
  <si>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</si>
  <si>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</si>
  <si>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</si>
  <si>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</si>
  <si>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</si>
  <si>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</si>
  <si>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</si>
  <si>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</si>
  <si>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</si>
  <si>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</si>
  <si>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</si>
  <si>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</si>
  <si>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</si>
  <si>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</si>
  <si>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</si>
  <si>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</si>
  <si>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</si>
  <si>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</si>
  <si>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</si>
  <si>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</si>
  <si>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</si>
  <si>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</si>
  <si>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</si>
  <si>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</si>
  <si>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</si>
  <si>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</si>
  <si>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</si>
  <si>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</si>
  <si>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</si>
  <si>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</si>
  <si>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</si>
  <si>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</si>
  <si>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</si>
  <si>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</si>
  <si>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</si>
  <si>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</si>
  <si>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</si>
  <si>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</si>
  <si>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</si>
  <si>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</si>
  <si>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</si>
  <si>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</si>
  <si>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</si>
  <si>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</si>
  <si>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</si>
  <si>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</si>
  <si>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</si>
  <si>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</si>
  <si>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</si>
  <si>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</si>
  <si>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</si>
  <si>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</si>
  <si>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</si>
  <si>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</si>
  <si>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</si>
  <si>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</si>
  <si>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</si>
  <si>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</si>
  <si>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</si>
  <si>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</si>
  <si>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</si>
  <si>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</si>
  <si>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</si>
  <si>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</si>
  <si>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</si>
  <si>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</si>
  <si>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</si>
  <si>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</si>
  <si>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</si>
  <si>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</si>
  <si>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</si>
  <si>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</si>
  <si>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</si>
  <si>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</si>
  <si>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</si>
  <si>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</si>
  <si>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</si>
  <si>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</si>
  <si>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</si>
  <si>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</si>
  <si>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</si>
  <si>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</si>
  <si>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</si>
  <si>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</si>
  <si>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</si>
  <si>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</si>
  <si>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</si>
  <si>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</si>
  <si>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</si>
  <si>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</si>
  <si>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</si>
  <si>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</si>
  <si>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</si>
  <si>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</si>
  <si>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</si>
  <si>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</si>
  <si>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</si>
  <si>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</si>
  <si>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</si>
  <si>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</si>
  <si>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</si>
  <si>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</si>
  <si>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</si>
  <si>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</si>
  <si>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</si>
  <si>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</si>
  <si>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</si>
  <si>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</si>
  <si>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</si>
  <si>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</si>
  <si>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</si>
  <si>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</si>
  <si>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</si>
  <si>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</si>
  <si>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</si>
  <si>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</si>
  <si>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</si>
  <si>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</si>
  <si>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</si>
  <si>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</si>
  <si>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</si>
  <si>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</si>
  <si>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</si>
  <si>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</si>
  <si>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</si>
  <si>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</si>
  <si>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</si>
  <si>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</si>
  <si>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</si>
  <si>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</si>
  <si>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</si>
  <si>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</si>
  <si>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</si>
  <si>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</si>
  <si>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</si>
  <si>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</si>
  <si>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</si>
  <si>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</si>
  <si>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</si>
  <si>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</si>
  <si>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</si>
  <si>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</si>
  <si>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</si>
  <si>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</si>
  <si>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</si>
  <si>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</si>
  <si>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</si>
  <si>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</si>
  <si>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</si>
  <si>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</si>
  <si>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</si>
  <si>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</si>
  <si>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</si>
  <si>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</si>
  <si>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</si>
  <si>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</si>
  <si>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</si>
  <si>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</si>
  <si>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</si>
  <si>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</si>
  <si>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</si>
  <si>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</si>
  <si>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</si>
  <si>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</si>
  <si>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</si>
  <si>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</si>
  <si>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</si>
  <si>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</si>
  <si>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</si>
  <si>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</si>
  <si>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</si>
  <si>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</si>
  <si>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</si>
  <si>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</si>
  <si>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</si>
  <si>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</si>
  <si>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</si>
  <si>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</si>
  <si>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</si>
  <si>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</si>
  <si>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</si>
  <si>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</si>
  <si>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</si>
  <si>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</si>
  <si>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</si>
  <si>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</si>
  <si>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</si>
  <si>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</si>
  <si>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</si>
  <si>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</si>
  <si>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</si>
  <si>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</si>
  <si>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</si>
  <si>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</si>
  <si>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</si>
  <si>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</si>
  <si>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</si>
  <si>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</si>
  <si>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</si>
  <si>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</si>
  <si>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</si>
  <si>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</si>
  <si>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</si>
  <si>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</si>
  <si>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</si>
  <si>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</si>
  <si>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</si>
  <si>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</si>
  <si>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</si>
  <si>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</si>
  <si>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</si>
  <si>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</si>
  <si>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</si>
  <si>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</si>
  <si>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</si>
  <si>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</si>
  <si>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</si>
  <si>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</si>
  <si>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</si>
  <si>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</si>
  <si>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</si>
  <si>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</si>
  <si>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</si>
  <si>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</si>
  <si>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</si>
  <si>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</si>
  <si>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</si>
  <si>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</si>
  <si>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</si>
  <si>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</si>
  <si>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</si>
  <si>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</si>
  <si>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</si>
  <si>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</si>
  <si>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</si>
  <si>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</si>
  <si>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</si>
  <si>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</si>
  <si>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</si>
  <si>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</si>
  <si>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</si>
  <si>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</si>
  <si>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</si>
  <si>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</si>
  <si>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</si>
  <si>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</si>
  <si>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</si>
  <si>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</si>
  <si>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</si>
  <si>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</si>
  <si>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</si>
  <si>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</si>
  <si>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</si>
  <si>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</si>
  <si>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</si>
  <si>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</si>
  <si>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</si>
  <si>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</si>
  <si>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</si>
  <si>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</si>
  <si>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</si>
  <si>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</si>
  <si>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</si>
  <si>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</si>
  <si>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</si>
  <si>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</si>
  <si>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</si>
  <si>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</si>
  <si>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</si>
  <si>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</si>
  <si>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</si>
  <si>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</si>
  <si>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</si>
  <si>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</si>
  <si>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</si>
  <si>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</si>
  <si>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</si>
  <si>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</si>
  <si>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</si>
  <si>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</si>
  <si>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</si>
  <si>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</si>
  <si>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</si>
  <si>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</si>
  <si>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</si>
  <si>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</si>
  <si>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</si>
  <si>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</si>
  <si>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</si>
  <si>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</si>
  <si>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</si>
  <si>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</si>
  <si>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</si>
  <si>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</si>
  <si>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</si>
  <si>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</si>
  <si>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</si>
  <si>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</si>
  <si>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</si>
  <si>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</si>
  <si>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</si>
  <si>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</si>
  <si>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</si>
  <si>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</si>
  <si>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</si>
  <si>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</si>
  <si>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</si>
  <si>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</si>
  <si>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</si>
  <si>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</si>
  <si>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</si>
  <si>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</si>
  <si>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</si>
  <si>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</si>
  <si>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</si>
  <si>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</si>
  <si>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</si>
  <si>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</si>
  <si>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</si>
  <si>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</si>
  <si>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</si>
  <si>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</si>
  <si>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</si>
  <si>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</si>
  <si>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</si>
  <si>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</si>
  <si>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</si>
  <si>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</si>
  <si>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</si>
  <si>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</si>
  <si>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</si>
  <si>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</si>
  <si>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</si>
  <si>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</si>
  <si>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</si>
  <si>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</si>
  <si>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</si>
  <si>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</si>
  <si>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</si>
  <si>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</si>
  <si>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</si>
  <si>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</si>
  <si>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</si>
  <si>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</si>
  <si>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</si>
  <si>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</si>
  <si>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</si>
  <si>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</si>
  <si>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</si>
  <si>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</si>
  <si>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</si>
  <si>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</si>
  <si>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</si>
  <si>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</si>
  <si>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</si>
  <si>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</si>
  <si>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</si>
  <si>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</si>
  <si>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</si>
  <si>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</si>
  <si>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</si>
  <si>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</si>
  <si>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</si>
  <si>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</si>
  <si>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</si>
  <si>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</si>
  <si>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</si>
  <si>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</si>
  <si>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</si>
  <si>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</si>
  <si>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</si>
  <si>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</si>
  <si>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</si>
  <si>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</si>
  <si>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</si>
  <si>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</si>
  <si>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</si>
  <si>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</si>
  <si>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</si>
  <si>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</si>
  <si>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</si>
  <si>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</si>
  <si>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</si>
  <si>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</si>
  <si>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</si>
  <si>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</si>
  <si>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</si>
  <si>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</si>
  <si>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</si>
  <si>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</si>
  <si>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</si>
  <si>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</si>
  <si>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</si>
  <si>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</si>
  <si>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</si>
  <si>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</si>
  <si>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</si>
  <si>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</si>
  <si>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</si>
  <si>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</si>
  <si>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</si>
  <si>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</si>
  <si>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</si>
  <si>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</si>
  <si>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</si>
  <si>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</si>
  <si>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</si>
  <si>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</si>
  <si>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</si>
  <si>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</si>
  <si>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</si>
  <si>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</si>
  <si>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</si>
  <si>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</si>
  <si>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</si>
  <si>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</si>
  <si>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</si>
  <si>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</si>
  <si>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</si>
  <si>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</si>
  <si>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</si>
  <si>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</si>
  <si>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</si>
  <si>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</si>
  <si>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</si>
  <si>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</si>
  <si>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</si>
  <si>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</si>
  <si>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</si>
  <si>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</si>
  <si>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</si>
  <si>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</si>
  <si>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</si>
  <si>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</si>
  <si>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</si>
  <si>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</si>
  <si>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</si>
  <si>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</si>
  <si>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</si>
  <si>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</si>
  <si>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</si>
  <si>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</si>
  <si>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</si>
  <si>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</si>
  <si>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</si>
  <si>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</si>
  <si>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</si>
  <si>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</si>
  <si>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</si>
  <si>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</si>
  <si>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</si>
  <si>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</si>
  <si>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</si>
  <si>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</si>
  <si>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</si>
  <si>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</si>
  <si>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</si>
  <si>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</si>
  <si>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</si>
  <si>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</si>
  <si>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</si>
  <si>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</si>
  <si>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</si>
  <si>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</si>
  <si>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</si>
  <si>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</si>
  <si>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</si>
  <si>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</si>
  <si>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</si>
  <si>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</si>
  <si>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</si>
  <si>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</si>
  <si>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</si>
  <si>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</si>
  <si>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</si>
  <si>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</si>
  <si>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</si>
  <si>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</si>
  <si>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</si>
  <si>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</si>
  <si>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</si>
  <si>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</si>
  <si>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</si>
  <si>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</si>
  <si>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</si>
  <si>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</si>
  <si>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</si>
  <si>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</si>
  <si>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</si>
  <si>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</si>
  <si>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</si>
  <si>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</si>
  <si>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</si>
  <si>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</si>
  <si>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</si>
  <si>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</si>
  <si>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</si>
  <si>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</si>
  <si>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</si>
  <si>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</si>
  <si>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</si>
  <si>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</si>
  <si>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</si>
  <si>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</si>
  <si>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</si>
  <si>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</si>
  <si>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</si>
  <si>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</si>
  <si>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</si>
  <si>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</si>
  <si>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</si>
  <si>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</si>
  <si>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</si>
  <si>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</si>
  <si>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</si>
  <si>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</si>
  <si>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</si>
  <si>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</si>
  <si>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</si>
  <si>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</si>
  <si>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</si>
  <si>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</si>
  <si>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</si>
  <si>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</si>
  <si>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</si>
  <si>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</si>
  <si>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</si>
  <si>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</si>
  <si>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</si>
  <si>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</si>
  <si>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</si>
  <si>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</si>
  <si>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</si>
  <si>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</si>
  <si>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</si>
  <si>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</si>
  <si>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</si>
  <si>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</si>
  <si>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</si>
  <si>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</si>
  <si>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</si>
  <si>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</si>
  <si>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</si>
  <si>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</si>
  <si>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</si>
  <si>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</si>
  <si>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</si>
  <si>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</si>
  <si>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</si>
  <si>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</si>
  <si>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</si>
  <si>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</si>
  <si>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</si>
  <si>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</si>
  <si>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</si>
  <si>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</si>
  <si>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</si>
  <si>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</si>
  <si>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</si>
  <si>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</si>
  <si>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</si>
  <si>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</si>
  <si>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</si>
  <si>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</si>
  <si>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</si>
  <si>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</si>
  <si>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</si>
  <si>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</si>
  <si>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</si>
  <si>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</si>
  <si>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</si>
  <si>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</si>
  <si>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</si>
  <si>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</si>
  <si>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</si>
  <si>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</si>
  <si>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</si>
  <si>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</si>
  <si>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</si>
  <si>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</si>
  <si>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</si>
  <si>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</si>
  <si>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</si>
  <si>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</si>
  <si>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</si>
  <si>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</si>
  <si>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</si>
  <si>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</si>
  <si>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</si>
  <si>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</si>
  <si>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</si>
  <si>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</si>
  <si>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</si>
  <si>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</si>
  <si>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</si>
  <si>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</si>
  <si>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</si>
  <si>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</si>
  <si>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</si>
  <si>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</si>
  <si>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</si>
  <si>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</si>
  <si>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</si>
  <si>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</si>
  <si>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</si>
  <si>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</si>
  <si>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</si>
  <si>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</si>
  <si>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</si>
  <si>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</si>
  <si>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</si>
  <si>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</si>
  <si>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</si>
  <si>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</si>
  <si>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</si>
  <si>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</si>
  <si>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</si>
  <si>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</si>
  <si>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</si>
  <si>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</si>
  <si>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</si>
  <si>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</si>
  <si>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</si>
  <si>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</si>
  <si>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</si>
  <si>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</si>
  <si>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</si>
  <si>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</si>
  <si>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</si>
  <si>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</si>
  <si>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</si>
  <si>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</si>
  <si>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</si>
  <si>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</si>
  <si>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</si>
  <si>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</si>
  <si>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</si>
  <si>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</si>
  <si>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</si>
  <si>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</si>
  <si>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</si>
  <si>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</si>
  <si>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</si>
  <si>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</si>
  <si>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</si>
  <si>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</si>
  <si>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</si>
  <si>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</si>
  <si>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</si>
  <si>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</si>
  <si>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</si>
  <si>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</si>
  <si>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</si>
  <si>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</si>
  <si>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</si>
  <si>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</si>
  <si>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</si>
  <si>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</si>
  <si>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</si>
  <si>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</si>
  <si>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</si>
  <si>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</si>
  <si>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</si>
  <si>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</si>
  <si>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</si>
  <si>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</si>
  <si>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</si>
  <si>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</si>
  <si>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</si>
  <si>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</si>
  <si>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</si>
  <si>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</si>
  <si>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</si>
  <si>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</si>
  <si>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</si>
  <si>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</si>
  <si>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</si>
  <si>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</si>
  <si>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</si>
  <si>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</si>
  <si>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</si>
  <si>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</si>
  <si>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</si>
  <si>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</si>
  <si>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</si>
  <si>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</si>
  <si>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</si>
  <si>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</si>
  <si>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</si>
  <si>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</si>
  <si>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</si>
  <si>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</si>
  <si>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</si>
  <si>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</si>
  <si>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</si>
  <si>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</si>
  <si>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</si>
  <si>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</si>
  <si>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</si>
  <si>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</si>
  <si>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</si>
  <si>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</si>
  <si>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</si>
  <si>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</si>
  <si>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</si>
  <si>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</si>
  <si>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</si>
  <si>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</si>
  <si>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</si>
  <si>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</si>
  <si>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</si>
  <si>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</si>
  <si>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</si>
  <si>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</si>
  <si>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</si>
  <si>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</si>
  <si>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</si>
  <si>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</si>
  <si>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</si>
  <si>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</si>
  <si>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</si>
  <si>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</si>
  <si>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</si>
  <si>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</si>
  <si>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</si>
  <si>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</si>
  <si>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</si>
  <si>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</si>
  <si>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</si>
  <si>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</si>
  <si>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</si>
  <si>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</si>
  <si>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</si>
  <si>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</si>
  <si>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</si>
  <si>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</si>
  <si>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</si>
  <si>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</si>
  <si>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</si>
  <si>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</si>
  <si>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</si>
  <si>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</si>
  <si>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</si>
  <si>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</si>
  <si>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</si>
  <si>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</si>
  <si>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</si>
  <si>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</si>
  <si>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</si>
  <si>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</si>
  <si>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</si>
  <si>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</si>
  <si>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</si>
  <si>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</si>
  <si>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</si>
  <si>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</si>
  <si>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</si>
  <si>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</si>
  <si>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</si>
  <si>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</si>
  <si>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</si>
  <si>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</si>
  <si>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</si>
  <si>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</si>
  <si>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</si>
  <si>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</si>
  <si>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</si>
  <si>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</si>
  <si>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</si>
  <si>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</si>
  <si>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</si>
  <si>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</si>
  <si>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</si>
  <si>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</si>
  <si>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</si>
  <si>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</si>
  <si>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</si>
  <si>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</si>
  <si>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</si>
  <si>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</si>
  <si>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</si>
  <si>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</si>
  <si>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</si>
  <si>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</si>
  <si>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</si>
  <si>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</si>
  <si>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</si>
  <si>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</si>
  <si>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</si>
  <si>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</si>
  <si>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</si>
  <si>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</si>
  <si>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</si>
  <si>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</si>
  <si>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</si>
  <si>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</si>
  <si>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</si>
  <si>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</si>
  <si>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</si>
  <si>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</si>
  <si>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</si>
  <si>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</si>
  <si>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</si>
  <si>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</si>
  <si>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</si>
  <si>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</si>
  <si>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</si>
  <si>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</si>
  <si>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</si>
  <si>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</si>
  <si>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</si>
  <si>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</si>
  <si>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</si>
  <si>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</si>
  <si>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</si>
  <si>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</si>
  <si>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</si>
  <si>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</si>
  <si>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</si>
  <si>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</si>
  <si>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</si>
  <si>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</si>
  <si>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</si>
  <si>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</si>
  <si>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</si>
  <si>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</si>
  <si>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</si>
  <si>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</si>
  <si>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</si>
  <si>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</si>
  <si>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</si>
  <si>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</si>
  <si>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</si>
  <si>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</si>
  <si>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</si>
  <si>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</si>
  <si>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</si>
  <si>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</si>
  <si>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</si>
  <si>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</si>
  <si>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</si>
  <si>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</si>
  <si>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</si>
  <si>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</si>
  <si>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</si>
  <si>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</si>
  <si>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</si>
  <si>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</si>
  <si>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</si>
  <si>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</si>
  <si>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</si>
  <si>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</si>
  <si>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</si>
  <si>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</si>
  <si>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</si>
  <si>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</si>
  <si>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</si>
  <si>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</si>
  <si>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</si>
  <si>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</si>
  <si>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</si>
  <si>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</si>
  <si>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</si>
  <si>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</si>
  <si>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</si>
  <si>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</si>
  <si>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</si>
  <si>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</si>
  <si>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</si>
  <si>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</si>
  <si>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</si>
  <si>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</si>
  <si>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</si>
  <si>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</si>
  <si>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</si>
  <si>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</si>
  <si>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</si>
  <si>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</si>
  <si>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</si>
  <si>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</si>
  <si>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</si>
  <si>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</si>
  <si>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</si>
  <si>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</si>
  <si>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</si>
  <si>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</si>
  <si>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</si>
  <si>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</si>
  <si>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</si>
  <si>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</si>
  <si>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</si>
  <si>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</si>
  <si>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</si>
  <si>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</si>
  <si>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</si>
  <si>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</si>
  <si>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</si>
  <si>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</si>
  <si>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</si>
  <si>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</si>
  <si>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</si>
  <si>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</si>
  <si>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</si>
  <si>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</si>
  <si>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</si>
  <si>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</si>
  <si>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</si>
  <si>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</si>
  <si>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</si>
  <si>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</si>
  <si>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</si>
  <si>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</si>
  <si>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</si>
  <si>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</si>
  <si>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</si>
  <si>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</si>
  <si>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</si>
  <si>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</si>
  <si>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</si>
  <si>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</si>
  <si>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</si>
  <si>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</si>
  <si>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</si>
  <si>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</si>
  <si>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</si>
  <si>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</si>
  <si>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</si>
  <si>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</si>
  <si>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</si>
  <si>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</si>
  <si>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</si>
  <si>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</si>
  <si>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</si>
  <si>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</si>
  <si>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</si>
  <si>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</si>
  <si>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</si>
  <si>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</si>
  <si>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</si>
  <si>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</si>
  <si>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</si>
  <si>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</si>
  <si>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</si>
  <si>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</si>
  <si>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</si>
  <si>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</si>
  <si>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</si>
  <si>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</si>
  <si>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</si>
  <si>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</si>
  <si>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</si>
  <si>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</si>
  <si>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</si>
  <si>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</si>
  <si>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</si>
  <si>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</si>
  <si>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</si>
  <si>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</si>
  <si>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</si>
  <si>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</si>
  <si>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</si>
  <si>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</si>
  <si>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</si>
  <si>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</si>
  <si>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</si>
  <si>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</si>
  <si>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</si>
  <si>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</si>
  <si>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</si>
  <si>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</si>
  <si>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</si>
  <si>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</si>
  <si>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</si>
  <si>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</si>
  <si>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</si>
  <si>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</si>
  <si>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</si>
  <si>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</si>
  <si>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</si>
  <si>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</si>
  <si>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</si>
  <si>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</si>
  <si>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</si>
  <si>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</si>
  <si>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</si>
  <si>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</si>
  <si>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</si>
  <si>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</si>
  <si>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</si>
  <si>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</si>
  <si>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</si>
  <si>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</si>
  <si>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</si>
  <si>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</si>
  <si>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</si>
  <si>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</si>
  <si>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</si>
  <si>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</si>
  <si>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</si>
  <si>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</si>
  <si>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</si>
  <si>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</si>
  <si>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</si>
  <si>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</si>
  <si>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</si>
  <si>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</si>
  <si>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</si>
  <si>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</si>
  <si>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</si>
  <si>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</si>
  <si>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</si>
  <si>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</si>
  <si>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</si>
  <si>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</si>
  <si>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</si>
  <si>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</si>
  <si>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</si>
  <si>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</si>
  <si>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</si>
  <si>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</si>
  <si>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</si>
  <si>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</si>
  <si>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</si>
  <si>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</si>
  <si>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</si>
  <si>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</si>
  <si>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</si>
  <si>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</si>
  <si>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</si>
  <si>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</si>
  <si>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</si>
  <si>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</si>
  <si>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</si>
  <si>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</si>
  <si>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</si>
  <si>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</si>
  <si>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</si>
  <si>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</si>
  <si>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</si>
  <si>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</si>
  <si>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</si>
  <si>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</si>
  <si>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</si>
  <si>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</si>
  <si>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</si>
  <si>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</si>
  <si>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</si>
  <si>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</si>
  <si>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</si>
  <si>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</si>
  <si>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</si>
  <si>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</si>
  <si>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</si>
  <si>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</si>
  <si>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</si>
  <si>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</si>
  <si>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</si>
  <si>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</si>
  <si>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</si>
  <si>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</si>
  <si>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</si>
  <si>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</si>
  <si>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</si>
  <si>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</si>
  <si>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</si>
  <si>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</si>
  <si>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</si>
  <si>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</si>
  <si>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</si>
  <si>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</si>
  <si>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</si>
  <si>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</si>
  <si>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</si>
  <si>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</si>
  <si>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</si>
  <si>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</si>
  <si>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</si>
  <si>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</si>
  <si>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</si>
  <si>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</si>
  <si>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</si>
  <si>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</si>
  <si>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</si>
  <si>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</si>
  <si>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</si>
  <si>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</si>
  <si>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</si>
  <si>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</si>
  <si>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</si>
  <si>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</si>
  <si>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</si>
  <si>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</si>
  <si>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</si>
  <si>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</si>
  <si>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</si>
  <si>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</si>
  <si>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</si>
  <si>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</si>
  <si>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</si>
  <si>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</si>
  <si>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</si>
  <si>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</si>
  <si>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</si>
  <si>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</si>
  <si>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</si>
  <si>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</si>
  <si>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</si>
  <si>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</si>
  <si>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</si>
  <si>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</si>
  <si>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</si>
  <si>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</si>
  <si>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</si>
  <si>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</si>
  <si>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</si>
  <si>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</si>
  <si>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</si>
  <si>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</si>
  <si>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</si>
  <si>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</si>
  <si>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</si>
  <si>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</si>
  <si>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</si>
  <si>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</si>
  <si>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</si>
  <si>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</si>
  <si>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</si>
  <si>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</si>
  <si>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</si>
  <si>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</si>
  <si>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</si>
  <si>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</si>
  <si>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</si>
  <si>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</si>
  <si>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</si>
  <si>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</si>
  <si>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</si>
  <si>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</si>
  <si>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</si>
  <si>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</si>
  <si>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</si>
  <si>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</si>
  <si>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</si>
  <si>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</si>
  <si>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</si>
  <si>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</si>
  <si>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</si>
  <si>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</si>
  <si>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</si>
  <si>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</si>
  <si>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</si>
  <si>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</si>
  <si>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</si>
  <si>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</si>
  <si>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</si>
  <si>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</si>
  <si>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</si>
  <si>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</si>
  <si>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</si>
  <si>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</si>
  <si>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</si>
  <si>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</si>
  <si>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</si>
  <si>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</si>
  <si>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</si>
  <si>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</si>
  <si>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</si>
  <si>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</si>
  <si>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</si>
  <si>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</si>
  <si>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</si>
  <si>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</si>
  <si>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</si>
  <si>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</si>
  <si>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</si>
  <si>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</si>
  <si>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</si>
  <si>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</si>
  <si>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</si>
  <si>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</si>
  <si>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</si>
  <si>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</si>
  <si>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</si>
  <si>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</si>
  <si>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</si>
  <si>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</si>
  <si>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</si>
  <si>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</si>
  <si>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</si>
  <si>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</si>
  <si>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</si>
  <si>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</si>
  <si>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</si>
  <si>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</si>
  <si>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</si>
  <si>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</si>
  <si>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</si>
  <si>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</si>
  <si>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</si>
  <si>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</si>
  <si>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</si>
  <si>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</si>
  <si>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</si>
  <si>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</si>
  <si>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</si>
  <si>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</si>
  <si>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</si>
  <si>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</si>
  <si>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</si>
  <si>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</si>
  <si>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</si>
  <si>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</si>
  <si>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</si>
  <si>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</si>
  <si>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</si>
  <si>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</si>
  <si>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</si>
  <si>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</si>
  <si>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</si>
  <si>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</si>
  <si>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</si>
  <si>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</si>
  <si>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</si>
  <si>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</si>
  <si>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</si>
  <si>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</si>
  <si>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</si>
  <si>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</si>
  <si>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</si>
  <si>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</si>
  <si>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</si>
  <si>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</si>
  <si>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</si>
  <si>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</si>
  <si>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</si>
  <si>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</si>
  <si>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</si>
  <si>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</si>
  <si>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</si>
  <si>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</si>
  <si>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</si>
  <si>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</si>
  <si>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</si>
  <si>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</si>
  <si>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</si>
  <si>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</si>
  <si>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</si>
  <si>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</si>
  <si>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</si>
  <si>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</si>
  <si>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</si>
  <si>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</si>
  <si>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</si>
  <si>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</si>
  <si>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</si>
  <si>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</si>
  <si>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</si>
  <si>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</si>
  <si>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</si>
  <si>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</si>
  <si>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</si>
  <si>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</si>
  <si>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</si>
  <si>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</si>
  <si>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</si>
  <si>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</si>
  <si>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</si>
  <si>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</si>
  <si>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</si>
  <si>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</si>
  <si>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</si>
  <si>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</si>
  <si>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</si>
  <si>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</si>
  <si>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</si>
  <si>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</si>
  <si>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</si>
  <si>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</si>
  <si>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</si>
  <si>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</si>
  <si>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</si>
  <si>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</si>
  <si>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</si>
  <si>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</si>
  <si>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</si>
  <si>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</si>
  <si>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</si>
  <si>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</si>
  <si>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</si>
  <si>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</si>
  <si>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</si>
  <si>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</si>
  <si>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</si>
  <si>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</si>
  <si>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</si>
  <si>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</si>
  <si>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</si>
  <si>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</si>
  <si>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</si>
  <si>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</si>
  <si>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</si>
  <si>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</si>
  <si>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</si>
  <si>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</si>
  <si>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</si>
  <si>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</si>
  <si>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</si>
  <si>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</si>
  <si>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</si>
  <si>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</si>
  <si>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</si>
  <si>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</si>
  <si>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</si>
  <si>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</si>
  <si>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</si>
  <si>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</si>
  <si>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</si>
  <si>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</si>
  <si>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</si>
  <si>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</si>
  <si>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</si>
  <si>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</si>
  <si>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</si>
  <si>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</si>
  <si>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</si>
  <si>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</si>
  <si>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</si>
  <si>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</si>
  <si>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</si>
  <si>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</si>
  <si>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</si>
  <si>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</si>
  <si>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</si>
  <si>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</si>
  <si>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</si>
  <si>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</si>
  <si>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</si>
  <si>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</si>
  <si>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</si>
  <si>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</si>
  <si>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</si>
  <si>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</si>
  <si>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</si>
  <si>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</si>
  <si>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</si>
  <si>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</si>
  <si>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</si>
  <si>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</si>
  <si>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</si>
  <si>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</si>
  <si>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</si>
  <si>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</si>
  <si>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</si>
  <si>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</si>
  <si>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</si>
  <si>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</si>
  <si>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</si>
  <si>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</si>
  <si>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</si>
  <si>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</si>
  <si>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</si>
  <si>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</si>
  <si>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</si>
  <si>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</si>
  <si>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</si>
  <si>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</si>
  <si>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</si>
  <si>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</si>
  <si>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</si>
  <si>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</si>
  <si>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</si>
  <si>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</si>
  <si>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</si>
  <si>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</si>
  <si>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</si>
  <si>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</si>
  <si>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</si>
  <si>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</si>
  <si>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</si>
  <si>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</si>
  <si>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</si>
  <si>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</si>
  <si>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</si>
  <si>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</si>
  <si>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</si>
  <si>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</si>
  <si>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</si>
  <si>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</si>
  <si>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</si>
  <si>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</si>
  <si>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</si>
  <si>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</si>
  <si>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</si>
  <si>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</si>
  <si>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</si>
  <si>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</si>
  <si>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</si>
  <si>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</si>
  <si>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</si>
  <si>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</si>
  <si>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</si>
  <si>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</si>
  <si>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</si>
  <si>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</si>
  <si>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</si>
  <si>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</si>
  <si>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</si>
  <si>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</si>
  <si>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</si>
  <si>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</si>
  <si>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</si>
  <si>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</si>
  <si>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</si>
  <si>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</si>
  <si>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</si>
  <si>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</si>
  <si>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</si>
  <si>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</si>
  <si>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</si>
  <si>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</si>
  <si>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</si>
  <si>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</si>
  <si>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</si>
  <si>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</si>
  <si>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</si>
  <si>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</si>
  <si>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</si>
  <si>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</si>
  <si>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</si>
  <si>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</si>
  <si>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</si>
  <si>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</si>
  <si>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</si>
  <si>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</si>
  <si>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</si>
  <si>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</si>
  <si>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</si>
  <si>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</si>
  <si>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</si>
  <si>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</si>
  <si>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</si>
  <si>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</si>
  <si>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</si>
  <si>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</si>
  <si>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</si>
  <si>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</si>
  <si>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</si>
  <si>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</si>
  <si>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</si>
  <si>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</si>
  <si>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</si>
  <si>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</si>
  <si>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</si>
  <si>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</si>
  <si>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</si>
  <si>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</si>
  <si>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</si>
  <si>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</si>
  <si>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</si>
  <si>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</si>
  <si>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</si>
  <si>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</si>
  <si>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</si>
  <si>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</si>
  <si>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</si>
  <si>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</si>
  <si>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</si>
  <si>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</si>
  <si>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</si>
  <si>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</si>
  <si>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</si>
  <si>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</si>
  <si>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</si>
  <si>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</si>
  <si>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</si>
  <si>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</si>
  <si>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</si>
  <si>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</si>
  <si>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</si>
  <si>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</si>
  <si>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</si>
  <si>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</si>
  <si>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</si>
  <si>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</si>
  <si>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</si>
  <si>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</si>
  <si>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</si>
  <si>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</si>
  <si>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</si>
  <si>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</si>
  <si>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</si>
  <si>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</si>
  <si>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</si>
  <si>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</si>
  <si>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</si>
  <si>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</si>
  <si>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</si>
  <si>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</si>
  <si>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</si>
  <si>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</si>
  <si>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</si>
  <si>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</si>
  <si>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</si>
  <si>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</si>
  <si>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</si>
  <si>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</si>
  <si>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</si>
  <si>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</si>
  <si>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</si>
  <si>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</si>
  <si>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</si>
  <si>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</si>
  <si>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</si>
  <si>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</si>
  <si>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</si>
  <si>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</si>
  <si>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</si>
  <si>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</si>
  <si>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</si>
  <si>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</si>
  <si>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</si>
  <si>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</si>
  <si>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</si>
  <si>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</si>
  <si>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</si>
  <si>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</si>
  <si>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</si>
  <si>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</si>
  <si>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</si>
  <si>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</si>
  <si>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</si>
  <si>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</si>
  <si>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</si>
  <si>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</si>
  <si>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</si>
  <si>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</si>
  <si>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</si>
  <si>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</si>
  <si>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</si>
  <si>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</si>
  <si>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</si>
  <si>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</si>
  <si>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</si>
  <si>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</si>
  <si>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</si>
  <si>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</si>
  <si>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</si>
  <si>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</si>
  <si>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</si>
  <si>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</si>
  <si>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</si>
  <si>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</si>
  <si>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</si>
  <si>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</si>
  <si>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</si>
  <si>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</si>
  <si>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</si>
  <si>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</si>
  <si>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</si>
  <si>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</si>
  <si>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</si>
  <si>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</si>
  <si>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</si>
  <si>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</si>
  <si>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</si>
  <si>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</si>
  <si>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</si>
  <si>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</si>
  <si>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</si>
  <si>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</si>
  <si>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</si>
  <si>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</si>
  <si>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</si>
  <si>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</si>
  <si>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</si>
  <si>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</si>
  <si>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</si>
  <si>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</si>
  <si>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</si>
  <si>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</si>
  <si>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</si>
  <si>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</si>
  <si>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</si>
  <si>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</si>
  <si>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</si>
  <si>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</si>
  <si>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</si>
  <si>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</si>
  <si>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</si>
  <si>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</si>
  <si>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</si>
  <si>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</si>
  <si>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</si>
  <si>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</si>
  <si>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</si>
  <si>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</si>
  <si>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</si>
  <si>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</si>
  <si>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</si>
  <si>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</si>
  <si>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</si>
  <si>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</si>
  <si>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</si>
  <si>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</si>
  <si>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</si>
  <si>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</si>
  <si>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</si>
  <si>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</si>
  <si>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</si>
  <si>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</si>
  <si>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</si>
  <si>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</si>
  <si>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</si>
  <si>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</si>
  <si>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</si>
  <si>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</si>
  <si>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</si>
  <si>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</si>
  <si>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</si>
  <si>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</si>
  <si>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</si>
  <si>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</si>
  <si>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</si>
  <si>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</si>
  <si>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</si>
  <si>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</si>
  <si>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</si>
  <si>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</si>
  <si>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</si>
  <si>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</si>
  <si>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</si>
  <si>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</si>
  <si>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</si>
  <si>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</si>
  <si>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</si>
  <si>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</si>
  <si>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</si>
  <si>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</si>
  <si>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</si>
  <si>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</si>
  <si>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</si>
  <si>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</si>
  <si>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</si>
  <si>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</si>
  <si>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</si>
  <si>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</si>
  <si>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</si>
  <si>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</si>
  <si>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</si>
  <si>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</si>
  <si>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</si>
  <si>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</si>
  <si>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</si>
  <si>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</si>
  <si>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</si>
  <si>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</si>
  <si>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</si>
  <si>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</si>
  <si>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</si>
  <si>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</si>
  <si>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</si>
  <si>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</si>
  <si>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</si>
  <si>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</si>
  <si>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</si>
  <si>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</si>
  <si>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</si>
  <si>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</si>
  <si>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</si>
  <si>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</si>
  <si>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</si>
  <si>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</si>
  <si>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</si>
  <si>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</si>
  <si>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</si>
  <si>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</si>
  <si>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</si>
  <si>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</si>
  <si>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</si>
  <si>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</si>
  <si>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</si>
  <si>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</si>
  <si>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</si>
  <si>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</si>
  <si>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</si>
  <si>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</si>
  <si>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</si>
  <si>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</si>
  <si>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</si>
  <si>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</si>
  <si>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</si>
  <si>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</si>
  <si>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</si>
  <si>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</si>
  <si>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</si>
  <si>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</si>
  <si>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</si>
  <si>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</si>
  <si>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</si>
  <si>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</si>
  <si>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</si>
  <si>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</si>
  <si>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</si>
  <si>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</si>
  <si>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</si>
  <si>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</si>
  <si>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</si>
  <si>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</si>
  <si>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</si>
  <si>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</si>
  <si>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</si>
  <si>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</si>
  <si>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</si>
  <si>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</si>
  <si>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</si>
  <si>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</si>
  <si>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</si>
  <si>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</si>
  <si>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</si>
  <si>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</si>
  <si>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</si>
  <si>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</si>
  <si>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</si>
  <si>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</si>
  <si>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</si>
  <si>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</si>
  <si>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</si>
  <si>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</si>
  <si>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</si>
  <si>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</si>
  <si>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</si>
  <si>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</si>
  <si>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</si>
  <si>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</si>
  <si>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</si>
  <si>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</si>
  <si>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</si>
  <si>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</si>
  <si>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</si>
  <si>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</si>
  <si>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</si>
  <si>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</si>
  <si>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</si>
  <si>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</si>
  <si>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</si>
  <si>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</si>
  <si>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</si>
  <si>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</si>
  <si>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</si>
  <si>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</si>
  <si>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</si>
  <si>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</si>
  <si>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</si>
  <si>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</si>
  <si>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</si>
  <si>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</si>
  <si>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</si>
  <si>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</si>
  <si>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</si>
  <si>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</si>
  <si>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</si>
  <si>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</si>
  <si>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</si>
  <si>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</si>
  <si>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</si>
  <si>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</si>
  <si>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</si>
  <si>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</si>
  <si>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</si>
  <si>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</si>
  <si>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</si>
  <si>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</si>
  <si>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</si>
  <si>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</si>
  <si>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</si>
  <si>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</si>
  <si>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</si>
  <si>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</si>
  <si>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</si>
  <si>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</si>
  <si>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</si>
  <si>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</si>
  <si>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</si>
  <si>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</si>
  <si>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</si>
  <si>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</si>
  <si>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</si>
  <si>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</si>
  <si>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</si>
  <si>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</si>
  <si>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</si>
  <si>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</si>
  <si>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</si>
  <si>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</si>
  <si>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</si>
  <si>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</si>
  <si>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</si>
  <si>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</si>
  <si>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</si>
  <si>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</si>
  <si>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</si>
  <si>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</si>
  <si>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</si>
  <si>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</si>
  <si>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</si>
  <si>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</si>
  <si>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</si>
  <si>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</si>
  <si>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</si>
  <si>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</si>
  <si>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</si>
  <si>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</si>
  <si>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</si>
  <si>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</si>
  <si>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</si>
  <si>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</si>
  <si>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</si>
  <si>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</si>
  <si>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</si>
  <si>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</si>
  <si>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</si>
  <si>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</si>
  <si>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</si>
  <si>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</si>
  <si>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</si>
  <si>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</si>
  <si>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</si>
  <si>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</si>
  <si>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</si>
  <si>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</si>
  <si>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</si>
  <si>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</si>
  <si>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</si>
  <si>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</si>
  <si>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</si>
  <si>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</si>
  <si>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</si>
  <si>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</si>
  <si>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</si>
  <si>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</si>
  <si>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</si>
  <si>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</si>
  <si>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</si>
  <si>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</si>
  <si>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</si>
  <si>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</si>
  <si>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</si>
  <si>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</si>
  <si>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</si>
  <si>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</si>
  <si>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</si>
  <si>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</si>
  <si>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</si>
  <si>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</si>
  <si>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</si>
  <si>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</si>
  <si>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</si>
  <si>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</si>
  <si>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</si>
  <si>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</si>
  <si>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</si>
  <si>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</si>
  <si>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</si>
  <si>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</si>
  <si>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</si>
  <si>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</si>
  <si>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</si>
  <si>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</si>
  <si>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</si>
  <si>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</si>
  <si>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</si>
  <si>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</si>
  <si>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</si>
  <si>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</si>
  <si>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</si>
  <si>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</si>
  <si>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</si>
  <si>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</si>
  <si>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</si>
  <si>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</si>
  <si>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</si>
  <si>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</si>
  <si>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</si>
  <si>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</si>
  <si>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</si>
  <si>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</si>
  <si>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</si>
  <si>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</si>
  <si>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</si>
  <si>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</si>
  <si>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</si>
  <si>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</si>
  <si>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</si>
  <si>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</si>
  <si>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</si>
  <si>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</si>
  <si>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</si>
  <si>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</si>
  <si>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</si>
  <si>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</si>
  <si>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</si>
  <si>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</si>
  <si>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</si>
  <si>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</si>
  <si>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</si>
  <si>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</si>
  <si>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</si>
  <si>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</si>
  <si>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</si>
  <si>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</si>
  <si>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</si>
  <si>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</si>
  <si>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</si>
  <si>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</si>
  <si>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</si>
  <si>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</si>
  <si>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</si>
  <si>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</si>
  <si>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</si>
  <si>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</si>
  <si>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</si>
  <si>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</si>
  <si>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</si>
  <si>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</si>
  <si>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</si>
  <si>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</si>
  <si>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</si>
  <si>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</si>
  <si>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</si>
  <si>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</si>
  <si>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</si>
  <si>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</si>
  <si>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</si>
  <si>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</si>
  <si>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</si>
  <si>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</si>
  <si>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</si>
  <si>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</si>
  <si>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</si>
  <si>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</si>
  <si>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</si>
  <si>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</si>
  <si>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</si>
  <si>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</si>
  <si>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</si>
  <si>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</si>
  <si>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</si>
  <si>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</si>
  <si>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</si>
  <si>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</si>
  <si>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</si>
  <si>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</si>
  <si>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</si>
  <si>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</si>
  <si>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</si>
  <si>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</si>
  <si>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</si>
  <si>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</si>
  <si>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</si>
  <si>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</si>
  <si>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</si>
  <si>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</si>
  <si>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</si>
  <si>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</si>
  <si>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</si>
  <si>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</si>
  <si>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</si>
  <si>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</si>
  <si>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</si>
  <si>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</si>
  <si>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</si>
  <si>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</si>
  <si>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</si>
  <si>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</si>
  <si>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</si>
  <si>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</si>
  <si>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</si>
  <si>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</si>
  <si>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</si>
  <si>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</si>
  <si>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</si>
  <si>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</si>
  <si>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</si>
  <si>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</si>
  <si>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</si>
  <si>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</si>
  <si>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</si>
  <si>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</si>
  <si>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</si>
  <si>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</si>
  <si>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</si>
  <si>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</si>
  <si>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</si>
  <si>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</si>
  <si>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</si>
  <si>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</si>
  <si>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</si>
  <si>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</si>
  <si>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</si>
  <si>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</si>
  <si>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</si>
  <si>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</si>
  <si>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</si>
  <si>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</si>
  <si>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</si>
  <si>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</si>
  <si>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</si>
  <si>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</si>
  <si>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</si>
  <si>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</si>
  <si>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</si>
  <si>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</si>
  <si>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</si>
  <si>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</si>
  <si>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</si>
  <si>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</si>
  <si>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</si>
  <si>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</si>
  <si>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</si>
  <si>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</si>
  <si>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</si>
  <si>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</si>
  <si>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</si>
  <si>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</si>
  <si>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</si>
  <si>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</si>
  <si>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</si>
  <si>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</si>
  <si>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</si>
  <si>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</si>
  <si>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</si>
  <si>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</si>
  <si>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</si>
  <si>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</si>
  <si>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</si>
  <si>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</si>
  <si>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</si>
  <si>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</si>
  <si>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</si>
  <si>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</si>
  <si>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</si>
  <si>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</si>
  <si>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</si>
  <si>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</si>
  <si>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</si>
  <si>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</si>
  <si>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</si>
  <si>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</si>
  <si>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</si>
  <si>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</si>
  <si>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</si>
  <si>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</si>
  <si>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</si>
  <si>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</si>
  <si>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</si>
  <si>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</si>
  <si>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</si>
  <si>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</si>
  <si>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</si>
  <si>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</si>
  <si>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</si>
  <si>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</si>
  <si>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</si>
  <si>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</si>
  <si>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</si>
  <si>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</si>
  <si>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</si>
  <si>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</si>
  <si>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</si>
  <si>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</si>
  <si>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</si>
  <si>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</si>
  <si>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</si>
  <si>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</si>
  <si>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</si>
  <si>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</si>
  <si>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</si>
  <si>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</si>
  <si>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</si>
  <si>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</si>
  <si>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</si>
  <si>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</si>
  <si>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</si>
  <si>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</si>
  <si>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</si>
  <si>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</si>
  <si>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</si>
  <si>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</si>
  <si>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</si>
  <si>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</si>
  <si>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</si>
  <si>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</si>
  <si>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</si>
  <si>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</si>
  <si>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</si>
  <si>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</si>
  <si>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</si>
  <si>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</si>
  <si>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</si>
  <si>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</si>
  <si>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</si>
  <si>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</si>
  <si>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</si>
  <si>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</si>
  <si>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</si>
  <si>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</si>
  <si>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</si>
  <si>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</si>
  <si>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</si>
  <si>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</si>
  <si>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</si>
  <si>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</si>
  <si>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</si>
  <si>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</si>
  <si>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</si>
  <si>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</si>
  <si>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</si>
  <si>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</si>
  <si>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</si>
  <si>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</si>
  <si>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</si>
  <si>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</si>
  <si>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</si>
  <si>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</si>
  <si>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</si>
  <si>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</si>
  <si>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</si>
  <si>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</si>
  <si>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</si>
  <si>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</si>
  <si>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</si>
  <si>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</si>
  <si>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</si>
  <si>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</si>
  <si>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</si>
  <si>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</si>
  <si>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</si>
  <si>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</si>
  <si>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</si>
  <si>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</si>
  <si>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</si>
  <si>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</si>
  <si>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</si>
  <si>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</si>
  <si>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</si>
  <si>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</si>
  <si>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</si>
  <si>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</si>
  <si>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</si>
  <si>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</si>
  <si>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</si>
  <si>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</si>
  <si>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</si>
  <si>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</si>
  <si>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</si>
  <si>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</si>
  <si>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</si>
  <si>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</si>
  <si>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</si>
  <si>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</si>
  <si>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</si>
  <si>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</si>
  <si>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</si>
  <si>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</si>
  <si>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</si>
  <si>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</si>
  <si>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</si>
  <si>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</si>
  <si>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</si>
  <si>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</si>
  <si>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</si>
  <si>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</si>
  <si>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</si>
  <si>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</si>
  <si>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</si>
  <si>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</si>
  <si>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</si>
  <si>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</si>
  <si>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</si>
  <si>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</si>
  <si>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</si>
  <si>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</si>
  <si>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</si>
  <si>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</si>
  <si>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</si>
  <si>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</si>
  <si>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</si>
  <si>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</si>
  <si>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</si>
  <si>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</si>
  <si>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</si>
  <si>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</si>
  <si>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</si>
  <si>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</si>
  <si>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</si>
  <si>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</si>
  <si>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</si>
  <si>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</si>
  <si>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</si>
  <si>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</si>
  <si>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</si>
  <si>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</si>
  <si>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</si>
  <si>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</si>
  <si>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</si>
  <si>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</si>
  <si>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</si>
  <si>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</si>
  <si>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</si>
  <si>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</si>
  <si>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</si>
  <si>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</si>
  <si>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</si>
  <si>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</si>
  <si>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</si>
  <si>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</si>
  <si>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</si>
  <si>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</si>
  <si>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</si>
  <si>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</si>
  <si>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</si>
  <si>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</si>
  <si>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</si>
  <si>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</si>
  <si>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</si>
  <si>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</si>
  <si>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</si>
  <si>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</si>
  <si>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</si>
  <si>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</si>
  <si>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</si>
  <si>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</si>
  <si>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</si>
  <si>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</si>
  <si>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</si>
  <si>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</si>
  <si>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</si>
  <si>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</si>
  <si>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</si>
  <si>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</si>
  <si>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</si>
  <si>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</si>
  <si>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</si>
  <si>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</si>
  <si>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</si>
  <si>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</si>
  <si>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</si>
  <si>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</si>
  <si>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</si>
  <si>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</si>
  <si>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</si>
  <si>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</si>
  <si>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</si>
  <si>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</si>
  <si>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</si>
  <si>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</si>
  <si>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</si>
  <si>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</si>
  <si>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</si>
  <si>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</si>
  <si>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</si>
  <si>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</si>
  <si>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</si>
  <si>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</si>
  <si>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</si>
  <si>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</si>
  <si>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</si>
  <si>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</si>
  <si>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</si>
  <si>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</si>
  <si>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</si>
  <si>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</si>
  <si>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</si>
  <si>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</si>
  <si>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</si>
  <si>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</si>
  <si>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</si>
  <si>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</si>
  <si>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</si>
  <si>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</si>
  <si>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</si>
  <si>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</si>
  <si>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</si>
  <si>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</si>
  <si>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</si>
  <si>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</si>
  <si>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</si>
  <si>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</si>
  <si>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</si>
  <si>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</si>
  <si>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</si>
  <si>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</si>
  <si>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</si>
  <si>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</si>
  <si>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</si>
  <si>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</si>
  <si>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</si>
  <si>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</si>
  <si>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</si>
  <si>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</si>
  <si>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</si>
  <si>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</si>
  <si>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</si>
  <si>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</si>
  <si>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</si>
  <si>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</si>
  <si>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</si>
  <si>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</si>
  <si>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</si>
  <si>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</si>
  <si>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</si>
  <si>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</si>
  <si>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</si>
  <si>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</si>
  <si>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</si>
  <si>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</si>
  <si>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</si>
  <si>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</si>
  <si>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</si>
  <si>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</si>
  <si>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</si>
  <si>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</si>
  <si>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</si>
  <si>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</si>
  <si>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</si>
  <si>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</si>
  <si>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</si>
  <si>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</si>
  <si>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</si>
  <si>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</si>
  <si>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</si>
  <si>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</si>
  <si>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</si>
  <si>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</si>
  <si>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</si>
  <si>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</si>
  <si>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</si>
  <si>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</si>
  <si>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</si>
  <si>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</si>
  <si>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</si>
  <si>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</si>
  <si>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</si>
  <si>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</si>
  <si>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</si>
  <si>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</si>
  <si>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</si>
  <si>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</si>
  <si>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</si>
  <si>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</si>
  <si>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</si>
  <si>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</si>
  <si>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</si>
  <si>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</si>
  <si>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</si>
  <si>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</si>
  <si>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</si>
  <si>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</si>
  <si>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</si>
  <si>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</si>
  <si>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</si>
  <si>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</si>
  <si>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</si>
  <si>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</si>
  <si>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</si>
  <si>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</si>
  <si>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</si>
  <si>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</si>
  <si>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</si>
  <si>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</si>
  <si>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</si>
  <si>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</si>
  <si>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</si>
  <si>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</si>
  <si>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</si>
  <si>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</si>
  <si>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</si>
  <si>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</si>
  <si>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</si>
  <si>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</si>
  <si>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</si>
  <si>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</si>
  <si>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</si>
  <si>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</si>
  <si>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</si>
  <si>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</si>
  <si>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</si>
  <si>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</si>
  <si>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</si>
  <si>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</si>
  <si>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</si>
  <si>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</si>
  <si>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</si>
  <si>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</si>
  <si>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</si>
  <si>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</si>
  <si>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</si>
  <si>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</si>
  <si>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</si>
  <si>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</si>
  <si>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</si>
  <si>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</si>
  <si>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</si>
  <si>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</si>
  <si>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</si>
  <si>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</si>
  <si>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</si>
  <si>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</si>
  <si>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</si>
  <si>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</si>
  <si>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</si>
  <si>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</si>
  <si>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</si>
  <si>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</si>
  <si>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</si>
  <si>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</si>
  <si>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</si>
  <si>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</si>
  <si>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</si>
  <si>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</si>
  <si>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</si>
  <si>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</si>
  <si>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</si>
  <si>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</si>
  <si>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</si>
  <si>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</si>
  <si>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</si>
  <si>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</si>
  <si>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</si>
  <si>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</si>
  <si>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</si>
  <si>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</si>
  <si>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</si>
  <si>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</si>
  <si>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</si>
  <si>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</si>
  <si>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</si>
  <si>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</si>
  <si>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</si>
  <si>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</si>
  <si>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</si>
  <si>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</si>
  <si>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</si>
  <si>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</si>
  <si>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</si>
  <si>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</si>
  <si>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</si>
  <si>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</si>
  <si>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</si>
  <si>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</si>
  <si>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</si>
  <si>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</si>
  <si>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</si>
  <si>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</si>
  <si>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</si>
  <si>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</si>
  <si>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</si>
  <si>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</si>
  <si>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</si>
  <si>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</si>
  <si>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</si>
  <si>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</si>
  <si>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</si>
  <si>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</si>
  <si>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</si>
  <si>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</si>
  <si>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</si>
  <si>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</si>
  <si>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</si>
  <si>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</si>
  <si>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</si>
  <si>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</si>
  <si>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</si>
  <si>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</si>
  <si>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</si>
  <si>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</si>
  <si>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</si>
  <si>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</si>
  <si>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</si>
  <si>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</si>
  <si>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</si>
  <si>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</si>
  <si>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</si>
  <si>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</si>
  <si>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</si>
  <si>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</si>
  <si>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</si>
  <si>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</si>
  <si>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</si>
  <si>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</si>
  <si>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</si>
  <si>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</si>
  <si>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</si>
  <si>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</si>
  <si>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</si>
  <si>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</si>
  <si>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</si>
  <si>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</si>
  <si>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</si>
  <si>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</si>
  <si>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</si>
  <si>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</si>
  <si>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</si>
  <si>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</si>
  <si>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</si>
  <si>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</si>
  <si>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</si>
  <si>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</si>
  <si>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</si>
  <si>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</si>
  <si>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</si>
  <si>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</si>
  <si>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</si>
  <si>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</si>
  <si>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</si>
  <si>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</si>
  <si>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</si>
  <si>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</si>
  <si>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</si>
  <si>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</si>
  <si>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</si>
  <si>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</si>
  <si>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</si>
  <si>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</si>
  <si>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</si>
  <si>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</si>
  <si>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</si>
  <si>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</si>
  <si>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</si>
  <si>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</si>
  <si>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</si>
  <si>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</si>
  <si>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</si>
  <si>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</si>
  <si>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</si>
  <si>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</si>
  <si>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</si>
  <si>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</si>
  <si>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</si>
  <si>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</si>
  <si>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</si>
  <si>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</si>
  <si>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</si>
  <si>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</si>
  <si>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</si>
  <si>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</si>
  <si>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</si>
  <si>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</si>
  <si>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</si>
  <si>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</si>
  <si>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</si>
  <si>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</si>
  <si>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</si>
  <si>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</si>
  <si>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</si>
  <si>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</si>
  <si>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</si>
  <si>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</si>
  <si>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</si>
  <si>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</si>
  <si>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</si>
  <si>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</si>
  <si>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</si>
  <si>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</si>
  <si>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</si>
  <si>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</si>
  <si>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</si>
  <si>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</si>
  <si>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</si>
  <si>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</si>
  <si>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</si>
  <si>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</si>
  <si>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</si>
  <si>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</si>
  <si>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</si>
  <si>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</si>
  <si>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</si>
  <si>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</si>
  <si>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</si>
  <si>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</si>
  <si>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</si>
  <si>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</si>
  <si>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</si>
  <si>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</si>
  <si>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</si>
  <si>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</si>
  <si>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</si>
  <si>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</si>
  <si>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</si>
  <si>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</si>
  <si>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</si>
  <si>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</si>
  <si>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</si>
  <si>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</si>
  <si>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</si>
  <si>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</si>
  <si>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</si>
  <si>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</si>
  <si>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</si>
  <si>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</si>
  <si>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</si>
  <si>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</si>
  <si>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</si>
  <si>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</si>
  <si>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</si>
  <si>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</si>
  <si>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</si>
  <si>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</si>
  <si>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</si>
  <si>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</si>
  <si>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</si>
  <si>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</si>
  <si>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</si>
  <si>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</si>
  <si>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</si>
  <si>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</si>
  <si>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</si>
  <si>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</si>
  <si>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</si>
  <si>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</si>
  <si>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</si>
  <si>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</si>
  <si>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</si>
  <si>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</si>
  <si>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</si>
  <si>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</si>
  <si>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</si>
  <si>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</si>
  <si>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</si>
  <si>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</si>
  <si>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</si>
  <si>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</si>
  <si>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</si>
  <si>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</si>
  <si>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</si>
  <si>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</si>
  <si>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</si>
  <si>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</si>
  <si>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</si>
  <si>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</si>
  <si>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</si>
  <si>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</si>
  <si>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</si>
  <si>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</si>
  <si>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</si>
  <si>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</si>
  <si>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</si>
  <si>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</si>
  <si>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</si>
  <si>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</si>
  <si>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</si>
  <si>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</si>
  <si>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</si>
  <si>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</si>
  <si>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</si>
  <si>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</si>
  <si>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</si>
  <si>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</si>
  <si>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</si>
  <si>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</si>
  <si>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</si>
  <si>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</si>
  <si>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</si>
  <si>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</si>
  <si>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</si>
  <si>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</si>
  <si>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</si>
  <si>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</si>
  <si>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</si>
  <si>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</si>
  <si>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</si>
  <si>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</si>
  <si>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</si>
  <si>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</si>
  <si>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</si>
  <si>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</si>
  <si>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</si>
  <si>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</si>
  <si>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</si>
  <si>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</si>
  <si>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</si>
  <si>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</si>
  <si>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</si>
  <si>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</si>
  <si>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</si>
  <si>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</si>
  <si>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</si>
  <si>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</si>
  <si>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</si>
  <si>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</si>
  <si>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</si>
  <si>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</si>
  <si>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</si>
  <si>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</si>
  <si>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</si>
  <si>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</si>
  <si>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</si>
  <si>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</si>
  <si>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</si>
  <si>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</si>
  <si>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</si>
  <si>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</si>
  <si>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</si>
  <si>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</si>
  <si>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</si>
  <si>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</si>
  <si>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</si>
  <si>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</si>
  <si>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</si>
  <si>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</si>
  <si>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</si>
  <si>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</si>
  <si>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</si>
  <si>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</si>
  <si>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</si>
  <si>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</si>
  <si>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</si>
  <si>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</si>
  <si>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</si>
  <si>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</si>
  <si>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</si>
  <si>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</si>
  <si>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</si>
  <si>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</si>
  <si>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</si>
  <si>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</si>
  <si>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</si>
  <si>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</si>
  <si>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</si>
  <si>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</si>
  <si>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</si>
  <si>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</si>
  <si>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</si>
  <si>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</si>
  <si>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</si>
  <si>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</si>
  <si>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</si>
  <si>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</si>
  <si>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</si>
  <si>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</si>
  <si>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</si>
  <si>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</si>
  <si>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</si>
  <si>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</si>
  <si>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</si>
  <si>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</si>
  <si>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</si>
  <si>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</si>
  <si>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</si>
  <si>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</si>
  <si>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</si>
  <si>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</si>
  <si>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</si>
  <si>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</si>
  <si>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</si>
  <si>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</si>
  <si>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</si>
  <si>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</si>
  <si>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</si>
  <si>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</si>
  <si>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</si>
  <si>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</si>
  <si>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</si>
  <si>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</si>
  <si>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</si>
  <si>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</si>
  <si>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</si>
  <si>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</si>
  <si>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</si>
  <si>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</si>
  <si>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</si>
  <si>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</si>
  <si>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</si>
  <si>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</si>
  <si>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</si>
  <si>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</si>
  <si>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</si>
  <si>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</si>
  <si>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</si>
  <si>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</si>
  <si>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</si>
  <si>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</si>
  <si>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</si>
  <si>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</si>
  <si>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</si>
  <si>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</si>
  <si>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</si>
  <si>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</si>
  <si>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</si>
  <si>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</si>
  <si>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</si>
  <si>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</si>
  <si>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</si>
  <si>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</si>
  <si>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</si>
  <si>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</si>
  <si>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</si>
  <si>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</si>
  <si>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</si>
  <si>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</si>
  <si>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</si>
  <si>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</si>
  <si>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</si>
  <si>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</si>
  <si>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</si>
  <si>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</si>
  <si>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</si>
  <si>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</si>
  <si>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</si>
  <si>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</si>
  <si>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</si>
  <si>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</si>
  <si>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</si>
  <si>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</si>
  <si>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</si>
  <si>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</si>
  <si>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</si>
  <si>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</si>
  <si>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</si>
  <si>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</si>
  <si>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</si>
  <si>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</si>
  <si>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</si>
  <si>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</si>
  <si>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</si>
  <si>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</si>
  <si>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</si>
  <si>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</si>
  <si>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</si>
  <si>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</si>
  <si>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</si>
  <si>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</si>
  <si>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</si>
  <si>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</si>
  <si>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</si>
  <si>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</si>
  <si>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</si>
  <si>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</si>
  <si>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</si>
  <si>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</si>
  <si>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</si>
  <si>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</si>
  <si>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</si>
  <si>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</si>
  <si>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</si>
  <si>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</si>
  <si>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</si>
  <si>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</si>
  <si>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</si>
  <si>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</si>
  <si>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</si>
  <si>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</si>
  <si>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</si>
  <si>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</si>
  <si>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</si>
  <si>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</si>
  <si>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</si>
  <si>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</si>
  <si>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</si>
  <si>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</si>
  <si>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</si>
  <si>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</si>
  <si>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</si>
  <si>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</si>
  <si>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</si>
  <si>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</si>
  <si>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</si>
  <si>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</si>
  <si>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</si>
  <si>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</si>
  <si>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</si>
  <si>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</si>
  <si>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</si>
  <si>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</si>
  <si>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</si>
  <si>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</si>
  <si>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</si>
  <si>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</si>
  <si>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</si>
  <si>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</si>
  <si>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</si>
  <si>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</si>
  <si>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</si>
  <si>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</si>
  <si>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</si>
  <si>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</si>
  <si>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</si>
  <si>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</si>
  <si>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</si>
  <si>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</si>
  <si>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</si>
  <si>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</si>
  <si>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</si>
  <si>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</si>
  <si>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</si>
  <si>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</si>
  <si>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</si>
  <si>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</si>
  <si>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</si>
  <si>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</si>
  <si>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</si>
  <si>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</si>
  <si>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</si>
  <si>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</si>
  <si>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</si>
  <si>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</si>
  <si>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</si>
  <si>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</si>
  <si>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</si>
  <si>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</si>
  <si>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</si>
  <si>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</si>
  <si>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</si>
  <si>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</si>
  <si>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</si>
  <si>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</si>
  <si>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</si>
  <si>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</si>
  <si>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</si>
  <si>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</si>
  <si>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</si>
  <si>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</si>
  <si>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</si>
  <si>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</si>
  <si>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</si>
  <si>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</si>
  <si>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</si>
  <si>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</si>
  <si>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</si>
  <si>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</si>
  <si>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</si>
  <si>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</si>
  <si>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</si>
  <si>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</si>
  <si>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</si>
  <si>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</si>
  <si>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</si>
  <si>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</si>
  <si>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</si>
  <si>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</si>
  <si>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</si>
  <si>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</si>
  <si>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</si>
  <si>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</si>
  <si>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</si>
  <si>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</si>
  <si>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</si>
  <si>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</si>
  <si>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</si>
  <si>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</si>
  <si>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</si>
  <si>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</si>
  <si>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</si>
  <si>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</si>
  <si>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</si>
  <si>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</si>
  <si>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</si>
  <si>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</si>
  <si>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</si>
  <si>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</si>
  <si>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</si>
  <si>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</si>
  <si>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</si>
  <si>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</si>
  <si>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</si>
  <si>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</si>
  <si>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</si>
  <si>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</si>
  <si>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</si>
  <si>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</si>
  <si>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</si>
  <si>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</si>
  <si>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</si>
  <si>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</si>
  <si>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</si>
  <si>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</si>
  <si>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</si>
  <si>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</si>
  <si>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</si>
  <si>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</si>
  <si>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</si>
  <si>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</si>
  <si>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</si>
  <si>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</si>
  <si>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</si>
  <si>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</si>
  <si>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</si>
  <si>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</si>
  <si>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</si>
  <si>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</si>
  <si>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</si>
  <si>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</si>
  <si>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</si>
  <si>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</si>
  <si>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</si>
  <si>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</si>
  <si>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</si>
  <si>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</si>
  <si>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</si>
  <si>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</si>
  <si>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</si>
  <si>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</si>
  <si>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</si>
  <si>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</si>
  <si>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</si>
  <si>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</si>
  <si>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</si>
  <si>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</si>
  <si>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</si>
  <si>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</si>
  <si>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</si>
  <si>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</si>
  <si>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</si>
  <si>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</si>
  <si>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</si>
  <si>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</si>
  <si>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</si>
  <si>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</si>
  <si>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</si>
  <si>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</si>
  <si>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</si>
  <si>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</si>
  <si>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</si>
  <si>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</si>
  <si>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</si>
  <si>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</si>
  <si>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</si>
  <si>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</si>
  <si>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</si>
  <si>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</si>
  <si>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</si>
  <si>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</si>
  <si>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</si>
  <si>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</si>
  <si>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</si>
  <si>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</si>
  <si>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</si>
  <si>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</si>
  <si>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</si>
  <si>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</si>
  <si>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</si>
  <si>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</si>
  <si>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</si>
  <si>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</si>
  <si>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</si>
  <si>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</si>
  <si>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</si>
  <si>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</si>
  <si>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</si>
  <si>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</si>
  <si>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</si>
  <si>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</si>
  <si>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</si>
  <si>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</si>
  <si>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</si>
  <si>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</si>
  <si>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</si>
  <si>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</si>
  <si>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</si>
  <si>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</si>
  <si>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</si>
  <si>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</si>
  <si>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</si>
  <si>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</si>
  <si>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</si>
  <si>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</si>
  <si>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</si>
  <si>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</si>
  <si>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</si>
  <si>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</si>
  <si>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</si>
  <si>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</si>
  <si>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</si>
  <si>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</si>
  <si>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</si>
  <si>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</si>
  <si>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</si>
  <si>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</si>
  <si>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</si>
  <si>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</si>
  <si>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</si>
  <si>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</si>
  <si>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</si>
  <si>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</si>
  <si>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</si>
  <si>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</si>
  <si>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</si>
  <si>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</si>
  <si>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</si>
  <si>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</si>
  <si>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</si>
  <si>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</si>
  <si>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</si>
  <si>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</si>
  <si>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</si>
  <si>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</si>
  <si>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</si>
  <si>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</si>
  <si>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</si>
  <si>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</si>
  <si>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</si>
  <si>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</si>
  <si>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</si>
  <si>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</si>
  <si>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</si>
  <si>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</si>
  <si>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</si>
  <si>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</si>
  <si>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</si>
  <si>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</si>
  <si>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</si>
  <si>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</si>
  <si>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</si>
  <si>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</si>
  <si>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</si>
  <si>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</si>
  <si>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</si>
  <si>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</si>
  <si>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</si>
  <si>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</si>
  <si>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</si>
  <si>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</si>
  <si>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</si>
  <si>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</si>
  <si>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</si>
  <si>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</si>
  <si>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</si>
  <si>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</si>
  <si>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</si>
  <si>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</si>
  <si>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</si>
  <si>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</si>
  <si>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</si>
  <si>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</si>
  <si>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</si>
  <si>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</si>
  <si>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</si>
  <si>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</si>
  <si>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</si>
  <si>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</si>
  <si>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</si>
  <si>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</si>
  <si>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</si>
  <si>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</si>
  <si>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</si>
  <si>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</si>
  <si>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</si>
  <si>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</si>
  <si>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</si>
  <si>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</si>
  <si>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</si>
  <si>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</si>
  <si>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</si>
  <si>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</si>
  <si>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</si>
  <si>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</si>
  <si>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</si>
  <si>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</si>
  <si>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</si>
  <si>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</si>
  <si>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</si>
  <si>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</si>
  <si>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</si>
  <si>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</si>
  <si>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</si>
  <si>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</si>
  <si>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</si>
  <si>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</si>
  <si>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</si>
  <si>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</si>
  <si>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</si>
  <si>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</si>
  <si>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</si>
  <si>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</si>
  <si>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</si>
  <si>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</si>
  <si>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</si>
  <si>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</si>
  <si>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</si>
  <si>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</si>
  <si>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</si>
  <si>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</si>
  <si>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</si>
  <si>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</si>
  <si>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</si>
  <si>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</si>
  <si>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</si>
  <si>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</si>
  <si>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</si>
  <si>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</si>
  <si>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</si>
  <si>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</si>
  <si>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</si>
  <si>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</si>
  <si>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</si>
  <si>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</si>
  <si>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</si>
  <si>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</si>
  <si>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</si>
  <si>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</si>
  <si>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</si>
  <si>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</si>
  <si>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</si>
  <si>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</si>
  <si>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</si>
  <si>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</si>
  <si>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</si>
  <si>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</si>
  <si>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</si>
  <si>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</si>
  <si>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</si>
  <si>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</si>
  <si>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</si>
  <si>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</si>
  <si>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</si>
  <si>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</si>
  <si>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</si>
  <si>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</si>
  <si>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</si>
  <si>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</si>
  <si>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</si>
  <si>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</si>
  <si>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</si>
  <si>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</si>
  <si>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</si>
  <si>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</si>
  <si>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</si>
  <si>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</si>
  <si>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</si>
  <si>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</si>
  <si>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</si>
  <si>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</si>
  <si>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</si>
  <si>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</si>
  <si>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</si>
  <si>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</si>
  <si>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</si>
  <si>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</si>
  <si>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</si>
  <si>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</si>
  <si>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</si>
  <si>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</si>
  <si>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</si>
  <si>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</si>
  <si>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</si>
  <si>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</si>
  <si>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</si>
  <si>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</si>
  <si>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</si>
  <si>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</si>
  <si>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</si>
  <si>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</si>
  <si>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</si>
  <si>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</si>
  <si>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</si>
  <si>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</si>
  <si>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</si>
  <si>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</si>
  <si>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</si>
  <si>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</si>
  <si>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</si>
  <si>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</si>
  <si>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</si>
  <si>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</si>
  <si>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</si>
  <si>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</si>
  <si>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</si>
  <si>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</si>
  <si>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</si>
  <si>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</si>
  <si>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</si>
  <si>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</si>
  <si>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</si>
  <si>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</si>
  <si>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</si>
  <si>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</si>
  <si>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</si>
  <si>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</si>
  <si>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</si>
  <si>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</si>
  <si>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</si>
  <si>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</si>
  <si>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</si>
  <si>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</si>
  <si>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</si>
  <si>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</si>
  <si>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</si>
  <si>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</si>
  <si>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</si>
  <si>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</si>
  <si>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</si>
  <si>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</si>
  <si>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</si>
  <si>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</si>
  <si>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</si>
  <si>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</si>
  <si>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</si>
  <si>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</si>
  <si>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</si>
  <si>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</si>
  <si>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</si>
  <si>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</si>
  <si>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</si>
  <si>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</si>
  <si>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</si>
  <si>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</si>
  <si>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</si>
  <si>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</si>
  <si>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</si>
  <si>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</si>
  <si>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</si>
  <si>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</si>
  <si>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</si>
  <si>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</si>
  <si>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</si>
  <si>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</si>
  <si>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</si>
  <si>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</si>
  <si>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</si>
  <si>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</si>
  <si>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</si>
  <si>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</si>
  <si>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</si>
  <si>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</si>
  <si>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</si>
  <si>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</si>
  <si>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</si>
  <si>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</si>
  <si>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</si>
  <si>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</si>
  <si>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</si>
  <si>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</si>
  <si>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</si>
  <si>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</si>
  <si>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</si>
  <si>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</si>
  <si>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</si>
  <si>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</si>
  <si>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</si>
  <si>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</si>
  <si>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</si>
  <si>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</si>
  <si>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</si>
  <si>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</si>
  <si>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</si>
  <si>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</si>
  <si>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</si>
  <si>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</si>
  <si>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</si>
  <si>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</si>
  <si>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</si>
  <si>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</si>
  <si>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</si>
  <si>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</si>
  <si>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</si>
  <si>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</si>
  <si>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</si>
  <si>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</si>
  <si>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</si>
  <si>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</si>
  <si>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</si>
  <si>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</si>
  <si>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</si>
  <si>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</si>
  <si>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</si>
  <si>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</si>
  <si>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</si>
  <si>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</si>
  <si>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</si>
  <si>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</si>
  <si>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</si>
  <si>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</si>
  <si>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</si>
  <si>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</si>
  <si>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</si>
  <si>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</si>
  <si>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</si>
  <si>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</si>
  <si>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</si>
  <si>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</si>
  <si>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</si>
  <si>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</si>
  <si>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</si>
  <si>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</si>
  <si>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</si>
  <si>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</si>
  <si>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</si>
  <si>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</si>
  <si>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</si>
  <si>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</si>
  <si>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</si>
  <si>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</si>
  <si>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</si>
  <si>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</si>
  <si>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</si>
  <si>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</si>
  <si>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</si>
  <si>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</si>
  <si>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</si>
  <si>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</si>
  <si>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</si>
  <si>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</si>
  <si>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</si>
  <si>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</si>
  <si>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</si>
  <si>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</si>
  <si>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</si>
  <si>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</si>
  <si>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</si>
  <si>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</si>
  <si>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</si>
  <si>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</si>
  <si>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</si>
  <si>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</si>
  <si>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</si>
  <si>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</si>
  <si>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</si>
  <si>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</si>
  <si>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</si>
  <si>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</si>
  <si>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</si>
  <si>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</si>
  <si>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</si>
  <si>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</si>
  <si>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</si>
  <si>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</si>
  <si>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</si>
  <si>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</si>
  <si>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</si>
  <si>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</si>
  <si>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</si>
  <si>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</si>
  <si>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</si>
  <si>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</si>
  <si>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</si>
  <si>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</si>
  <si>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</si>
  <si>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</si>
  <si>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</si>
  <si>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</si>
  <si>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</si>
  <si>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</si>
  <si>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</si>
  <si>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</si>
  <si>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</si>
  <si>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</si>
  <si>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</si>
  <si>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</si>
  <si>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</si>
  <si>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</si>
  <si>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</si>
  <si>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</si>
  <si>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</si>
  <si>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</si>
  <si>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</si>
  <si>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</si>
  <si>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</si>
  <si>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</si>
  <si>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</si>
  <si>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</si>
  <si>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</si>
  <si>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</si>
  <si>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</si>
  <si>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</si>
  <si>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</si>
  <si>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</si>
  <si>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</si>
  <si>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</si>
  <si>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</si>
  <si>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</si>
  <si>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</si>
  <si>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</si>
  <si>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</si>
  <si>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</si>
  <si>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</si>
  <si>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</si>
  <si>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</si>
  <si>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</si>
  <si>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</si>
  <si>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</si>
  <si>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</si>
  <si>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</si>
  <si>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</si>
  <si>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</si>
  <si>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</si>
  <si>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</si>
  <si>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</si>
  <si>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</si>
  <si>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</si>
  <si>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</si>
  <si>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</si>
  <si>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</si>
  <si>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</si>
  <si>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</si>
  <si>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</si>
  <si>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</si>
  <si>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</si>
  <si>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</si>
  <si>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</si>
  <si>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</si>
  <si>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</si>
  <si>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</si>
  <si>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</si>
  <si>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PCM-20251119-00001952</t>
  </si>
  <si>
    <t xml:space="preserve">Access night issue, USF area </t>
  </si>
  <si>
    <t>PCM-20251119-00002088</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</si>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</sst>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1" totalsRowShown="0" headerRowDxfId="48" dataDxfId="47" headerRowBorderDxfId="45" tableBorderDxfId="46" totalsRowBorderDxfId="44">
  <autoFilter ref="A1:L4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6" totalsRowShown="0" headerRowDxfId="15" dataDxfId="14" headerRowBorderDxfId="12" tableBorderDxfId="13">
  <autoFilter ref="A1:L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317.98977372685476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45980.938199652781</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45980.938199652781</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45980.938199652781</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45980.938199652781</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45980.938199652781</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45980.938199652781</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45980.938199652781</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45980.938199652781</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45980.938199652781</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45980.938199652781</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45980.938199652781</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45980.938199652781</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45980.938199652781</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45980.938199652781</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45980.938199652781</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45980.938199652781</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45980.938199652781</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45980.938199652781</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45980.938199652781</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45980.938199652781</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45980.938199652781</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45980.938199652781</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45980.938199652781</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45980.938199652781</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45980.938199652781</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45980.938199652781</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45980.938199652781</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45980.938199652781</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45980.938199652781</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45980.938199652781</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45980.938199652781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45980.938199652781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45980.938199652781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45980.938199652781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45980.938199652781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45980.938199652781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45980.938199652781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45980.938199652781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45980.938199652781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45980.938199652781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45980.938199652781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45980.938199652781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45980.938199652781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45980.938199652781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45980.938199652781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45980.938199652781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45980.938199652781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45980.938199652781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45980.938199652781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45980.938199652781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45980.938199652781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45980.938199652781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45980.938199652781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45980.938199652781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45980.938199652781</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F5AFD77-B46D-4888-8373-9C5BD1ACCDFF}"/>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155.93836168981943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45980.938199652781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45980.938199652781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45980.938199652781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45980.938199652781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45980.938199652781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45980.938199652781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45980.938199652781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45980.938199652781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45980.938199652781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45980.938199652781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45980.938199652781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45980.938199652781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45980.938199652781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45980.938199652781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45980.938199652781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45980.938199652781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45980.938199652781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45980.938199652781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45980.938199652781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45980.938199652781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45980.938199652781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45980.938199652781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45980.938199652781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45980.938199652781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45980.938199652781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45980.938199652781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45980.938199652781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45980.938199652781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45980.938199652781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45980.938199652781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45980.938199652781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45980.938199652781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45980.938199652781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45980.938199652781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45980.938199652781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45980.938199652781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45980.938199652781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45980.938199652781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45980.938199652781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45980.938199652781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45980.938199652781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45980.938199652781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45980.938199652781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45980.938199652781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45980.938199652781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45980.938199652781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45980.938199652781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45980.938199652781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45980.938199652781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45980.938199652781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45980.938199652781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45980.938199652781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45980.938199652781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45980.938199652781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45980.938199652781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45980.938199652781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45980.938199652781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45980.938199652781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45980.938199652781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45980.938199652781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45980.938199652781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45980.938199652781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45980.938199652781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45980.938199652781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45980.938199652781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45980.938199652781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45980.938199652781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45980.938199652781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45980.938199652781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45980.938199652781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45980.938199652781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45980.938199652781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45980.938199652781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45980.938199652781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45980.938199652781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45980.938199652781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45980.938199652781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45980.938199652781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45980.938199652781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45980.938199652781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45980.938199652781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45980.938199652781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45980.938199652781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45980.938199652781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45980.938199652781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45980.938199652781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45980.938199652781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45980.938199652781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45980.938199652781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45980.938199652781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45980.938199652781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45980.938199652781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45980.938199652781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45980.938199652781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45980.938199652781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45980.938199652781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45980.938199652781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45980.938199652781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45980.938199652781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45980.938199652781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45980.938199652781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45980.938199652781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45980.938199652781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45980.938199652781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45980.938199652781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45980.938199652781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45980.938199652781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45980.938199652781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45980.938199652781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45980.938199652781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45980.938199652781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45980.938199652781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45980.938199652781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45980.938199652781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45980.938199652781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45980.938199652781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45980.938199652781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45980.938199652781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45980.938199652781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45980.938199652781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45980.938199652781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45980.938199652781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45980.938199652781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45980.938199652781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45980.938199652781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45980.938199652781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45980.938199652781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45980.938199652781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45980.938199652781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45980.938199652781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45980.938199652781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45980.938199652781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45980.938199652781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45980.938199652781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45980.938199652781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45980.938199652781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45980.938199652781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45980.938199652781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45980.938199652781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45980.938199652781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45980.938199652781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45980.938199652781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45980.938199652781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45980.938199652781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45980.938199652781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45980.938199652781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45980.938199652781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45980.938199652781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45980.938199652781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45980.938199652781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45980.938199652781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45980.938199652781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45980.938199652781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45980.938199652781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45980.938199652781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45980.938199652781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45980.938199652781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45980.938199652781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45980.938199652781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45980.938199652781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45980.938199652781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45980.938199652781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45980.938199652781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45980.938199652781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45980.938199652781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45980.938199652781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45980.938199652781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45980.938199652781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45980.938199652781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45980.938199652781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45980.938199652781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45980.938199652781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45980.938199652781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45980.938199652781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45980.938199652781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45980.938199652781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45980.938199652781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45980.938199652781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45980.938199652781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45980.938199652781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45980.938199652781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45980.938199652781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2" sqref="D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IFERROR(VLOOKUP(#REF!,DB!A:K,11,0),"")</f>
        <v/>
      </c>
      <c r="C2" s="18"/>
      <c r="D2" s="18"/>
      <c r="E2" s="18"/>
      <c r="F2" s="20"/>
      <c r="G2" s="21">
        <f t="shared" ref="G2:G63" ca="1" si="0">IFERROR(NOW()-F2,"-")</f>
        <v>45980.938199652781</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45980.938199652781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45980.938199652781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45980.938199652781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45980.938199652781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45980.938199652781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45980.938199652781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45980.938199652781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45980.938199652781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45980.938199652781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45980.938199652781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45980.938199652781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45980.938199652781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45980.938199652781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45980.938199652781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45980.938199652781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45980.938199652781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45980.938199652781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45980.938199652781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45980.938199652781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45980.938199652781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45980.938199652781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45980.938199652781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45980.938199652781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45980.938199652781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45980.938199652781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45980.938199652781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45980.938199652781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45980.938199652781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45980.938199652781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45980.938199652781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45980.938199652781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45980.938199652781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45980.938199652781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45980.938199652781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45980.938199652781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45980.938199652781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45980.938199652781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45980.938199652781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45980.938199652781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45980.938199652781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45980.938199652781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45980.938199652781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45980.938199652781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45980.938199652781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45980.938199652781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45980.938199652781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45980.938199652781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45980.938199652781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45980.938199652781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45980.938199652781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45980.938199652781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45980.938199652781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45980.938199652781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45980.938199652781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45980.938199652781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45980.938199652781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45980.938199652781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45980.938199652781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45980.938199652781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45980.938199652781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45980.938199652781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45980.938199652781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45980.938199652781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45980.938199652781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45980.938199652781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45980.938199652781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45980.938199652781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45980.938199652781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45980.938199652781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45980.938199652781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45980.938199652781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45980.938199652781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45980.938199652781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45980.938199652781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45980.938199652781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45980.938199652781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45980.938199652781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45980.938199652781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45980.938199652781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45980.938199652781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45980.938199652781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45980.938199652781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45980.938199652781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45980.938199652781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45980.938199652781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45980.938199652781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45980.938199652781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45980.938199652781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45980.938199652781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45980.938199652781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45980.938199652781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45980.938199652781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45980.938199652781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45980.938199652781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45980.938199652781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45980.938199652781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45980.938199652781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45980.938199652781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45980.938199652781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45980.938199652781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45980.938199652781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45980.938199652781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45980.938199652781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45980.938199652781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45980.938199652781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45980.938199652781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45980.938199652781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45980.938199652781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45980.938199652781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45980.938199652781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45980.938199652781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45980.938199652781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45980.938199652781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45980.938199652781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45980.938199652781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45980.938199652781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45980.938199652781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45980.938199652781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45980.938199652781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45980.938199652781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45980.938199652781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45980.938199652781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45980.938199652781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45980.938199652781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45980.938199652781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45980.938199652781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45980.938199652781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45980.938199652781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45980.938199652781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45980.938199652781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45980.938199652781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45980.938199652781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45980.938199652781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45980.938199652781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45980.938199652781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45980.938199652781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45980.938199652781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45980.938199652781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45980.938199652781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45980.938199652781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45980.938199652781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45980.938199652781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45980.938199652781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45980.938199652781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45980.938199652781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45980.938199652781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45980.938199652781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45980.938199652781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45980.938199652781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45980.938199652781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45980.938199652781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45980.938199652781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45980.938199652781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45980.938199652781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45980.938199652781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45980.938199652781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45980.938199652781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45980.938199652781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45980.938199652781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45980.938199652781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45980.938199652781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45980.938199652781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45980.938199652781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45980.938199652781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45980.938199652781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45980.938199652781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45980.938199652781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45980.938199652781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45980.938199652781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45980.938199652781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45980.938199652781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45980.938199652781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45980.938199652781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45980.938199652781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45980.938199652781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45980.938199652781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45980.938199652781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45980.938199652781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45980.938199652781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45980.938199652781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45980.938199652781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45980.938199652781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45980.938199652781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45980.938199652781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45980.938199652781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45980.938199652781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45980.938199652781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45980.938199652781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45980.938199652781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45980.938199652781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45980.938199652781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45980.938199652781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45980.938199652781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45980.938199652781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45980.938199652781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45980.938199652781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45980.938199652781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45980.938199652781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45980.938199652781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45980.938199652781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45980.938199652781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45980.938199652781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45980.938199652781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45980.938199652781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45980.938199652781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45980.938199652781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45980.938199652781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45980.938199652781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45980.938199652781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45980.938199652781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45980.938199652781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45980.938199652781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45980.938199652781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45980.938199652781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45980.938199652781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45980.938199652781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45980.938199652781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45980.938199652781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45980.938199652781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45980.938199652781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45980.938199652781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45980.938199652781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45980.938199652781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45980.938199652781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45980.938199652781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45980.938199652781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45980.938199652781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45980.938199652781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45980.938199652781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45980.938199652781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45980.938199652781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45980.938199652781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45980.938199652781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45980.938199652781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45980.938199652781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45980.938199652781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45980.938199652781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45980.938199652781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45980.938199652781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45980.938199652781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45980.938199652781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45980.938199652781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45980.938199652781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45980.938199652781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45980.938199652781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45980.938199652781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45980.938199652781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45980.938199652781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45980.938199652781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45980.938199652781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45980.938199652781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45980.938199652781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45980.938199652781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45980.938199652781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45980.938199652781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45980.938199652781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45980.938199652781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45980.938199652781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45980.938199652781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45980.938199652781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45980.938199652781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45980.938199652781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45980.938199652781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45980.938199652781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45980.938199652781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45980.938199652781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45980.938199652781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45980.938199652781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45980.938199652781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45980.938199652781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45980.938199652781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45980.938199652781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45980.938199652781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45980.938199652781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45980.938199652781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45980.938199652781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45980.938199652781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45980.938199652781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45980.938199652781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45980.938199652781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45980.938199652781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45980.938199652781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45980.938199652781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45980.938199652781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45980.938199652781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45980.938199652781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45980.938199652781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45980.938199652781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45980.938199652781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45980.938199652781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45980.938199652781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45980.938199652781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45980.938199652781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45980.938199652781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45980.938199652781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45980.938199652781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45980.938199652781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45980.938199652781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45980.938199652781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45980.938199652781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45980.938199652781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45980.938199652781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45980.938199652781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45980.938199652781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45980.938199652781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45980.938199652781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45980.938199652781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45980.938199652781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45980.938199652781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45980.938199652781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45980.938199652781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45980.938199652781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45980.938199652781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45980.938199652781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45980.938199652781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45980.938199652781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45980.938199652781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45980.938199652781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45980.938199652781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45980.938199652781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45980.938199652781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45980.938199652781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45980.938199652781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45980.938199652781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45980.938199652781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45980.938199652781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45980.938199652781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45980.938199652781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45980.938199652781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45980.938199652781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45980.938199652781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45980.938199652781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45980.938199652781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45980.938199652781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45980.938199652781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45980.938199652781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45980.938199652781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45980.938199652781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45980.938199652781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45980.938199652781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45980.938199652781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45980.938199652781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45980.938199652781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45980.938199652781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45980.938199652781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45980.938199652781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45980.938199652781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45980.938199652781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45980.938199652781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45980.938199652781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45980.938199652781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45980.938199652781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45980.938199652781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45980.938199652781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45980.938199652781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45980.938199652781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45980.938199652781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45980.938199652781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45980.938199652781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45980.938199652781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45980.938199652781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45980.938199652781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45980.938199652781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45980.938199652781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45980.938199652781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45980.938199652781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45980.938199652781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45980.938199652781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45980.938199652781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45980.938199652781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45980.938199652781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45980.938199652781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45980.938199652781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45980.938199652781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45980.938199652781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45980.938199652781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45980.938199652781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45980.938199652781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45980.938199652781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45980.938199652781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45980.938199652781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45980.938199652781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45980.938199652781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45980.938199652781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45980.938199652781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45980.938199652781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45980.938199652781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45980.938199652781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45980.938199652781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45980.938199652781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45980.938199652781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45980.938199652781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45980.938199652781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45980.938199652781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45980.938199652781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45980.938199652781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45980.938199652781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45980.938199652781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45980.938199652781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45980.938199652781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45980.938199652781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45980.938199652781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45980.938199652781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45980.938199652781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45980.938199652781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45980.938199652781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45980.938199652781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45980.938199652781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45980.938199652781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45980.938199652781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45980.938199652781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45980.938199652781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45980.938199652781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45980.938199652781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45980.938199652781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45980.938199652781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45980.938199652781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45980.938199652781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45980.938199652781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45980.938199652781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45980.938199652781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45980.938199652781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45980.938199652781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45980.938199652781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45980.938199652781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45980.938199652781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45980.938199652781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45980.938199652781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45980.938199652781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45980.938199652781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45980.938199652781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45980.938199652781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45980.938199652781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45980.938199652781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45980.938199652781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45980.938199652781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45980.938199652781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45980.938199652781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45980.938199652781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45980.938199652781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45980.938199652781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45980.938199652781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45980.938199652781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45980.938199652781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45980.938199652781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45980.938199652781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45980.938199652781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45980.938199652781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45980.938199652781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45980.938199652781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45980.938199652781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45980.938199652781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45980.938199652781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45980.938199652781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45980.938199652781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45980.938199652781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45980.938199652781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45980.938199652781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45980.938199652781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45980.938199652781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45980.938199652781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45980.938199652781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45980.938199652781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45980.938199652781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45980.938199652781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45980.938199652781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45980.938199652781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45980.938199652781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45980.938199652781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45980.938199652781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45980.938199652781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45980.938199652781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45980.938199652781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45980.938199652781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45980.938199652781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45980.938199652781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45980.938199652781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45980.938199652781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45980.938199652781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45980.938199652781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45980.938199652781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45980.938199652781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45980.938199652781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45980.938199652781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45980.938199652781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45980.938199652781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45980.938199652781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45980.938199652781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45980.938199652781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45980.938199652781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45980.938199652781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45980.938199652781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45980.938199652781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45980.938199652781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45980.938199652781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45980.938199652781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45980.938199652781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45980.938199652781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45980.938199652781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45980.938199652781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45980.938199652781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45980.938199652781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45980.938199652781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45980.938199652781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45980.938199652781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45980.938199652781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45980.938199652781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45980.938199652781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45980.938199652781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45980.938199652781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45980.938199652781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45980.938199652781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45980.938199652781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45980.938199652781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45980.938199652781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45980.938199652781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45980.938199652781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45980.938199652781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45980.938199652781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45980.938199652781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45980.938199652781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45980.938199652781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45980.938199652781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45980.938199652781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45980.938199652781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45980.938199652781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45980.938199652781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45980.938199652781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45980.938199652781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45980.938199652781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45980.938199652781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45980.938199652781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45980.938199652781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45980.938199652781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45980.938199652781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45980.938199652781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45980.938199652781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45980.938199652781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45980.938199652781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45980.938199652781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45980.938199652781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45980.938199652781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45980.938199652781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45980.938199652781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45980.938199652781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45980.938199652781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45980.938199652781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45980.938199652781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45980.938199652781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45980.938199652781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45980.938199652781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45980.938199652781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45980.938199652781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45980.938199652781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45980.938199652781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45980.938199652781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45980.938199652781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45980.938199652781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45980.938199652781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45980.938199652781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45980.938199652781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45980.938199652781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45980.938199652781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45980.938199652781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45980.938199652781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45980.938199652781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45980.938199652781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45980.938199652781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45980.938199652781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45980.938199652781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45980.938199652781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45980.938199652781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45980.938199652781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45980.938199652781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45980.938199652781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45980.938199652781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45980.938199652781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45980.938199652781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45980.938199652781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45980.938199652781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45980.938199652781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45980.938199652781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45980.938199652781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45980.938199652781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45980.938199652781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45980.938199652781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45980.938199652781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45980.938199652781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45980.938199652781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45980.938199652781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45980.938199652781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45980.938199652781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45980.938199652781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45980.938199652781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45980.938199652781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45980.938199652781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45980.938199652781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45980.938199652781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45980.938199652781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45980.938199652781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45980.938199652781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45980.938199652781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45980.938199652781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45980.938199652781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45980.938199652781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45980.938199652781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45980.938199652781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45980.938199652781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45980.938199652781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45980.938199652781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45980.938199652781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45980.938199652781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45980.938199652781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45980.938199652781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45980.938199652781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45980.938199652781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45980.938199652781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45980.938199652781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45980.938199652781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45980.938199652781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45980.938199652781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45980.938199652781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45980.938199652781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45980.938199652781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45980.938199652781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45980.938199652781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45980.938199652781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45980.938199652781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45980.938199652781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45980.938199652781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45980.938199652781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45980.938199652781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45980.938199652781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45980.938199652781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45980.938199652781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45980.938199652781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45980.938199652781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45980.938199652781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45980.938199652781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45980.938199652781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45980.938199652781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45980.938199652781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45980.938199652781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45980.938199652781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45980.938199652781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45980.938199652781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45980.938199652781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45980.938199652781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45980.938199652781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45980.938199652781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45980.938199652781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45980.938199652781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45980.938199652781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45980.938199652781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45980.938199652781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45980.938199652781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45980.938199652781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45980.938199652781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45980.938199652781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45980.938199652781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45980.938199652781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45980.938199652781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45980.938199652781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45980.938199652781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45980.938199652781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45980.938199652781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45980.938199652781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45980.938199652781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45980.938199652781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45980.938199652781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45980.938199652781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45980.938199652781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45980.938199652781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45980.938199652781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45980.938199652781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45980.938199652781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45980.938199652781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45980.938199652781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45980.938199652781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45980.938199652781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45980.938199652781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45980.938199652781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45980.938199652781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45980.938199652781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45980.938199652781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45980.938199652781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45980.938199652781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45980.938199652781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45980.938199652781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45980.938199652781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45980.938199652781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45980.938199652781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45980.938199652781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45980.938199652781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45980.938199652781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45980.938199652781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45980.938199652781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45980.938199652781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45980.938199652781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45980.938199652781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45980.938199652781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45980.938199652781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45980.938199652781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45980.938199652781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45980.938199652781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45980.938199652781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45980.938199652781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45980.938199652781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45980.938199652781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45980.938199652781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45980.938199652781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45980.938199652781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45980.938199652781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45980.938199652781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45980.938199652781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45980.938199652781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45980.938199652781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45980.938199652781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45980.938199652781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45980.938199652781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45980.938199652781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45980.938199652781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45980.938199652781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45980.938199652781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45980.938199652781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45980.938199652781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45980.938199652781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45980.938199652781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45980.938199652781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45980.938199652781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45980.938199652781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45980.938199652781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45980.938199652781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45980.938199652781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45980.938199652781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45980.938199652781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45980.938199652781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45980.938199652781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45980.938199652781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45980.938199652781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45980.938199652781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45980.938199652781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45980.938199652781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45980.938199652781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45980.938199652781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45980.938199652781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45980.938199652781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45980.938199652781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45980.938199652781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45980.938199652781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45980.938199652781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45980.938199652781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45980.938199652781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45980.938199652781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45980.938199652781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45980.938199652781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45980.938199652781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45980.938199652781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45980.938199652781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45980.938199652781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45980.938199652781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45980.938199652781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45980.938199652781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45980.938199652781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45980.938199652781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45980.938199652781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45980.938199652781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45980.938199652781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45980.938199652781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45980.938199652781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45980.938199652781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45980.938199652781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45980.938199652781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45980.938199652781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45980.938199652781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45980.938199652781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45980.938199652781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45980.938199652781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45980.938199652781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45980.938199652781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45980.938199652781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45980.938199652781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45980.938199652781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45980.938199652781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45980.938199652781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45980.938199652781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45980.938199652781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45980.938199652781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45980.938199652781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45980.938199652781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45980.938199652781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45980.938199652781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45980.938199652781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45980.938199652781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45980.938199652781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45980.938199652781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45980.938199652781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45980.938199652781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45980.938199652781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45980.938199652781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45980.938199652781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45980.938199652781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45980.938199652781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45980.938199652781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45980.938199652781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45980.938199652781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45980.938199652781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45980.938199652781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45980.938199652781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45980.938199652781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45980.938199652781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45980.938199652781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45980.938199652781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45980.938199652781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45980.938199652781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45980.938199652781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45980.938199652781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45980.938199652781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45980.938199652781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45980.938199652781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45980.938199652781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45980.938199652781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45980.938199652781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45980.938199652781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45980.938199652781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45980.938199652781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45980.938199652781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45980.938199652781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45980.938199652781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45980.938199652781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45980.938199652781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45980.938199652781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45980.938199652781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45980.938199652781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45980.938199652781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45980.938199652781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45980.938199652781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45980.938199652781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45980.938199652781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45980.938199652781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45980.938199652781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45980.938199652781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45980.938199652781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45980.938199652781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45980.938199652781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45980.938199652781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45980.938199652781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45980.938199652781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45980.938199652781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45980.938199652781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45980.938199652781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45980.938199652781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45980.938199652781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45980.938199652781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45980.938199652781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45980.938199652781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45980.938199652781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45980.938199652781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45980.938199652781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45980.938199652781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45980.938199652781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45980.938199652781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45980.938199652781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45980.938199652781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45980.938199652781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45980.938199652781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45980.938199652781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45980.938199652781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45980.938199652781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45980.938199652781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45980.938199652781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45980.938199652781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45980.938199652781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45980.938199652781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45980.938199652781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45980.938199652781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45980.938199652781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45980.938199652781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45980.938199652781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45980.938199652781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45980.938199652781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45980.938199652781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45980.938199652781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45980.938199652781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45980.938199652781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45980.938199652781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45980.938199652781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45980.938199652781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45980.938199652781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45980.938199652781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45980.938199652781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45980.938199652781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45980.938199652781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45980.938199652781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45980.938199652781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45980.938199652781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45980.938199652781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45980.938199652781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45980.938199652781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45980.938199652781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45980.938199652781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45980.938199652781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45980.938199652781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45980.938199652781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45980.938199652781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45980.938199652781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45980.938199652781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45980.938199652781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45980.938199652781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45980.938199652781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45980.938199652781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45980.938199652781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45980.938199652781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45980.938199652781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45980.938199652781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45980.938199652781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45980.938199652781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45980.938199652781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45980.938199652781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45980.938199652781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45980.938199652781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45980.938199652781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45980.938199652781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45980.938199652781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45980.938199652781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45980.938199652781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45980.938199652781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45980.938199652781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45980.938199652781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45980.938199652781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45980.938199652781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45980.938199652781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45980.938199652781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45980.938199652781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45980.938199652781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45980.938199652781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45980.938199652781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45980.938199652781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45980.938199652781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45980.938199652781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45980.938199652781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45980.938199652781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45980.938199652781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45980.938199652781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45980.938199652781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45980.938199652781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45980.938199652781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45980.938199652781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45980.938199652781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45980.938199652781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45980.938199652781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45980.938199652781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45980.938199652781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45980.938199652781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45980.938199652781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45980.938199652781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45980.938199652781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45980.938199652781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45980.938199652781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45980.938199652781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45980.938199652781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45980.938199652781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45980.938199652781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45980.938199652781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45980.938199652781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45980.938199652781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45980.938199652781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45980.938199652781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45980.938199652781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45980.938199652781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45980.938199652781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45980.938199652781</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1"/>
  <sheetViews>
    <sheetView tabSelected="1"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277.4574820601847</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37163</v>
      </c>
      <c r="E3" s="94" t="s">
        <v>39021</v>
      </c>
      <c r="F3" s="95">
        <v>45980.842175925929</v>
      </c>
      <c r="G3" s="96">
        <f t="shared" ref="G3:G51" ca="1" si="0">IFERROR(NOW()-F3,"")</f>
        <v>9.6023726851854008E-2</v>
      </c>
      <c r="H3" s="95">
        <v>45980.810960648145</v>
      </c>
      <c r="I3" s="113" t="str">
        <f>IFERROR(VLOOKUP(D3,DB!A:F,6,0),"")</f>
        <v>Generator-SG</v>
      </c>
      <c r="J3" s="113" t="str">
        <f>IFERROR(VLOOKUP(D3,DB!A:G,7,0),"")</f>
        <v>Dead</v>
      </c>
      <c r="K3" s="97" t="s">
        <v>39108</v>
      </c>
      <c r="L3" s="91" t="str">
        <f>IFERROR(VLOOKUP(D3,DB!A:I,9,0),"")</f>
        <v>Latis</v>
      </c>
    </row>
    <row r="4" spans="1:16" ht="15" customHeight="1">
      <c r="A4" s="113" t="s">
        <v>39109</v>
      </c>
      <c r="B4" s="113" t="str">
        <f>IFERROR(VLOOKUP(D4,DB!A:K,11,0),"")</f>
        <v>R4</v>
      </c>
      <c r="C4" s="93">
        <v>1</v>
      </c>
      <c r="D4" s="91" t="s">
        <v>38043</v>
      </c>
      <c r="E4" s="94" t="s">
        <v>39100</v>
      </c>
      <c r="F4" s="95">
        <v>45980.931932870371</v>
      </c>
      <c r="G4" s="96">
        <f t="shared" ca="1" si="0"/>
        <v>6.2667824095115066E-3</v>
      </c>
      <c r="H4" s="95">
        <v>45980.926122685189</v>
      </c>
      <c r="I4" s="113" t="str">
        <f>IFERROR(VLOOKUP(D4,DB!A:F,6,0),"")</f>
        <v>SCECO</v>
      </c>
      <c r="J4" s="113" t="str">
        <f>IFERROR(VLOOKUP(D4,DB!A:G,7,0),"")</f>
        <v>Dead</v>
      </c>
      <c r="K4" s="97" t="s">
        <v>39110</v>
      </c>
      <c r="L4" s="91" t="str">
        <f>IFERROR(VLOOKUP(D4,DB!A:I,9,0),"")</f>
        <v>Latis</v>
      </c>
    </row>
    <row r="5" spans="1:16" ht="15" customHeight="1">
      <c r="A5" s="113"/>
      <c r="B5" s="113" t="str">
        <f>IFERROR(VLOOKUP(D5,DB!A:K,11,0),"")</f>
        <v/>
      </c>
      <c r="C5" s="93"/>
      <c r="D5" s="91"/>
      <c r="E5" s="94"/>
      <c r="F5" s="95"/>
      <c r="G5" s="96">
        <f t="shared" ca="1" si="0"/>
        <v>45980.938199652781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45980.938199652781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45980.938199652781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45980.938199652781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45980.938199652781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45980.938199652781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45980.938199652781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45980.938199652781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45980.938199652781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45980.938199652781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147"/>
      <c r="E15" s="94"/>
      <c r="F15" s="95"/>
      <c r="G15" s="96">
        <f t="shared" ca="1" si="0"/>
        <v>45980.938199652781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45980.938199652781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45980.938199652781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45980.938199652781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45980.938199652781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45980.938199652781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45980.938199652781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45980.938199652781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45980.938199652781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45980.938199652781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45980.938199652781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45980.938199652781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45980.938199652781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45980.938199652781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45980.938199652781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45980.938199652781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45980.938199652781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45980.938199652781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45980.938199652781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45980.938199652781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45980.938199652781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45980.938199652781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45980.938199652781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45980.938199652781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45980.938199652781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45980.938199652781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45980.938199652781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45980.938199652781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45980.938199652781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45980.938199652781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45980.938199652781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45980.938199652781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45980.938199652781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45980.938199652781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45980.938199652781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45980.938199652781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45980.938199652781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45980.938199652781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45980.938199652781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45980.938199652781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45980.938199652781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45980.938199652781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45980.938199652781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45980.938199652781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45980.938199652781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45980.938199652781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45980.938199652781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45980.938199652781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45980.938199652781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45980.938199652781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45980.938199652781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45980.938199652781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45980.938199652781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45980.938199652781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45980.938199652781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45980.938199652781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45980.938199652781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45980.938199652781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45980.938199652781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45980.938199652781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45980.938199652781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45980.938199652781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45980.938199652781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45980.938199652781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45980.938199652781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45980.938199652781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45980.938199652781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45980.938199652781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45980.938199652781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45980.938199652781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45980.938199652781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45980.938199652781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45980.938199652781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45980.938199652781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45980.938199652781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45980.938199652781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45980.938199652781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45980.938199652781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45980.938199652781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45980.938199652781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45980.938199652781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45980.938199652781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45980.938199652781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45980.938199652781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45980.938199652781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45980.938199652781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45980.938199652781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45980.938199652781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45980.938199652781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45980.938199652781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45980.938199652781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45980.938199652781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45980.938199652781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45980.938199652781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45980.938199652781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45980.938199652781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45980.938199652781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45980.938199652781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45980.938199652781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45980.938199652781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45980.938199652781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45980.938199652781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45980.938199652781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45980.938199652781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45980.938199652781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45980.938199652781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45980.938199652781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45980.938199652781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45980.938199652781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45980.938199652781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45980.938199652781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45980.938199652781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45980.938199652781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45980.938199652781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45980.938199652781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45980.938199652781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45980.938199652781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45980.938199652781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45980.938199652781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45980.938199652781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45980.938199652781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45980.938199652781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45980.938199652781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45980.938199652781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45980.938199652781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45980.938199652781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45980.938199652781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45980.938199652781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45980.938199652781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45980.938199652781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45980.938199652781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45980.938199652781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45980.938199652781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45980.938199652781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45980.938199652781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45980.938199652781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45980.938199652781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45980.938199652781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45980.938199652781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45980.938199652781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45980.938199652781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45980.938199652781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45980.938199652781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45980.938199652781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45980.938199652781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45980.938199652781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45980.938199652781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45980.938199652781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45980.938199652781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45980.938199652781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45980.938199652781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45980.938199652781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45980.938199652781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45980.938199652781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45980.938199652781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45980.938199652781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45980.938199652781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45980.938199652781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45980.938199652781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45980.938199652781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45980.938199652781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45980.938199652781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45980.938199652781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45980.938199652781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45980.938199652781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45980.938199652781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45980.938199652781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45980.938199652781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45980.938199652781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45980.938199652781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45980.938199652781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45980.938199652781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45980.938199652781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45980.938199652781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45980.938199652781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45980.938199652781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45980.938199652781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45980.938199652781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45980.938199652781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45980.938199652781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45980.938199652781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45980.938199652781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45980.938199652781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45980.938199652781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45980.938199652781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45980.938199652781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45980.938199652781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45980.938199652781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45980.938199652781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45980.938199652781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45980.938199652781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45980.938199652781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45980.938199652781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45980.938199652781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45980.938199652781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45980.938199652781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45980.938199652781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45980.938199652781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45980.938199652781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45980.938199652781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45980.938199652781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45980.938199652781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45980.938199652781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45980.938199652781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45980.938199652781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45980.938199652781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45980.938199652781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45980.938199652781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45980.938199652781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45980.938199652781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45980.938199652781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45980.938199652781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45980.938199652781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45980.938199652781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45980.938199652781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45980.938199652781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45980.938199652781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45980.938199652781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45980.938199652781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45980.938199652781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45980.938199652781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45980.938199652781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45980.938199652781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45980.938199652781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45980.938199652781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45980.938199652781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45980.938199652781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45980.938199652781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45980.938199652781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45980.938199652781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45980.938199652781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45980.938199652781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45980.938199652781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45980.938199652781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45980.938199652781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45980.938199652781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45980.938199652781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45980.938199652781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45980.938199652781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45980.938199652781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45980.938199652781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45980.938199652781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45980.938199652781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45980.938199652781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45980.938199652781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45980.938199652781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45980.938199652781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45980.938199652781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45980.938199652781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45980.938199652781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45980.938199652781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45980.938199652781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45980.938199652781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45980.938199652781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45980.938199652781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45980.938199652781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45980.938199652781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45980.938199652781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45980.938199652781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45980.938199652781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45980.938199652781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45980.938199652781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45980.938199652781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45980.938199652781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45980.938199652781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45980.938199652781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45980.938199652781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45980.938199652781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45980.938199652781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45980.938199652781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45980.938199652781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45980.938199652781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45980.938199652781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45980.938199652781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45980.938199652781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45980.938199652781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45980.938199652781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45980.938199652781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45980.938199652781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45980.938199652781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45980.938199652781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45980.938199652781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45980.938199652781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45980.938199652781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45980.938199652781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45980.938199652781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45980.938199652781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45980.938199652781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45980.938199652781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45980.938199652781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45980.938199652781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45980.938199652781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45980.938199652781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45980.938199652781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45980.938199652781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45980.938199652781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45980.938199652781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45980.938199652781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45980.938199652781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45980.938199652781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45980.938199652781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45980.938199652781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45980.938199652781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45980.938199652781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45980.938199652781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45980.938199652781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45980.938199652781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45980.938199652781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45980.938199652781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45980.938199652781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45980.938199652781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45980.938199652781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45980.938199652781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45980.938199652781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45980.938199652781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45980.938199652781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45980.938199652781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45980.938199652781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45980.938199652781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45980.938199652781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45980.938199652781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45980.938199652781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45980.938199652781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45980.938199652781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45980.938199652781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45980.938199652781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45980.938199652781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45980.938199652781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45980.938199652781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45980.938199652781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45980.938199652781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45980.938199652781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45980.938199652781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45980.938199652781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45980.938199652781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45980.938199652781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45980.938199652781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45980.938199652781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45980.938199652781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45980.938199652781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45980.938199652781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45980.938199652781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45980.938199652781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45980.938199652781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45980.938199652781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45980.938199652781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45980.938199652781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45980.938199652781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45980.938199652781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45980.938199652781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45980.938199652781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45980.938199652781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45980.938199652781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45980.938199652781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45980.938199652781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45980.938199652781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45980.938199652781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35" ca="1" si="6">IFERROR(NOW()-F372,"")</f>
        <v>45980.938199652781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45980.938199652781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45980.938199652781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45980.938199652781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45980.938199652781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45980.938199652781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45980.938199652781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45980.938199652781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45980.938199652781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45980.938199652781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45980.938199652781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45980.938199652781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45980.938199652781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45980.938199652781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45980.938199652781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45980.938199652781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45980.938199652781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45980.938199652781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45980.938199652781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45980.938199652781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45980.938199652781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45980.938199652781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45980.938199652781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45980.938199652781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45980.938199652781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45980.938199652781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45980.938199652781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45980.938199652781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45980.938199652781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45980.938199652781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45980.938199652781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45980.938199652781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45980.938199652781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45980.938199652781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45980.938199652781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45980.938199652781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45980.938199652781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45980.938199652781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45980.938199652781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45980.938199652781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45980.938199652781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45980.938199652781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45980.938199652781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45980.938199652781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45980.938199652781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45980.938199652781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45980.938199652781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45980.938199652781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45980.938199652781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45980.938199652781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45980.938199652781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45980.938199652781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45980.938199652781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45980.938199652781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45980.938199652781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45980.938199652781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45980.938199652781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45980.938199652781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45980.938199652781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45980.938199652781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45980.938199652781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45980.938199652781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45980.938199652781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45980.938199652781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ref="G436:G481" ca="1" si="7">IFERROR(NOW()-F436,"")</f>
        <v>45980.938199652781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45980.938199652781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45980.938199652781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45980.938199652781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45980.938199652781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45980.938199652781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45980.938199652781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45980.938199652781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45980.938199652781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45980.938199652781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45980.938199652781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45980.938199652781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45980.938199652781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45980.938199652781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45980.938199652781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45980.938199652781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45980.938199652781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45980.938199652781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45980.938199652781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45980.938199652781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45980.938199652781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45980.938199652781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45980.938199652781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45980.938199652781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45980.938199652781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45980.938199652781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45980.938199652781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45980.938199652781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45980.938199652781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45980.938199652781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45980.938199652781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45980.938199652781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45980.938199652781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45980.938199652781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45980.938199652781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45980.938199652781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45980.938199652781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45980.938199652781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45980.938199652781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45980.938199652781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45980.938199652781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45980.938199652781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45980.938199652781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45980.938199652781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45980.938199652781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45980.938199652781</v>
      </c>
      <c r="H481" s="95"/>
      <c r="I481" s="113" t="str">
        <f>IFERROR(VLOOKUP(D481,DB!A:F,6,0),"")</f>
        <v/>
      </c>
      <c r="J481" s="113" t="str">
        <f>IFERROR(VLOOKUP(D481,DB!A:G,7,0),"")</f>
        <v/>
      </c>
      <c r="K481" s="97"/>
      <c r="L481" s="91" t="str">
        <f>IFERROR(VLOOKUP(D481,DB!A:I,9,0),"")</f>
        <v/>
      </c>
    </row>
  </sheetData>
  <dataValidations count="2">
    <dataValidation allowBlank="1" showInputMessage="1" showErrorMessage="1" sqref="E1" xr:uid="{A4F81451-56CC-4543-9497-104C4E44EE4B}"/>
    <dataValidation type="list" allowBlank="1" showInputMessage="1" showErrorMessage="1" sqref="E2:E4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50"/>
  <sheetViews>
    <sheetView workbookViewId="0">
      <selection activeCell="A6" sqref="A6:XFD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89.106139467592584</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54.749322337964259</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32.277088541668491</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3.4233964120430755</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11">
        <f ca="1">IFERROR(NOW()-F6,"")</f>
        <v>45980.938199652781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45980.938199652781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45980.938199652781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45980.938199652781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45980.938199652781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45980.938199652781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45980.938199652781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45980.938199652781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45980.938199652781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45980.938199652781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45980.938199652781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45980.938199652781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45980.938199652781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45980.938199652781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45980.938199652781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45980.938199652781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45980.938199652781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45980.938199652781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45980.938199652781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45980.938199652781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45980.938199652781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45980.938199652781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45980.938199652781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45980.938199652781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45980.938199652781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45980.938199652781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45980.938199652781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45980.938199652781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45980.938199652781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45980.938199652781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45980.938199652781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45980.938199652781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45980.938199652781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45980.938199652781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45980.938199652781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45980.938199652781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45980.938199652781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45980.938199652781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45980.938199652781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45980.938199652781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45980.938199652781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45980.938199652781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45980.938199652781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45980.938199652781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45980.938199652781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45980.938199652781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45980.938199652781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45980.938199652781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45980.938199652781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45980.938199652781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45980.938199652781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45980.938199652781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45980.938199652781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45980.938199652781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45980.938199652781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45980.938199652781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45980.938199652781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45980.938199652781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45980.938199652781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45980.938199652781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45980.938199652781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45980.938199652781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45980.938199652781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45980.938199652781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45980.938199652781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45980.938199652781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45980.938199652781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45980.938199652781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45980.938199652781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45980.938199652781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45980.938199652781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45980.938199652781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45980.938199652781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45980.938199652781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45980.938199652781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45980.938199652781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45980.938199652781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45980.938199652781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45980.938199652781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45980.938199652781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45980.938199652781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45980.938199652781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45980.938199652781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45980.938199652781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45980.938199652781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45980.938199652781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45980.938199652781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45980.938199652781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45980.938199652781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45980.938199652781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45980.938199652781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45980.938199652781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45980.938199652781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45980.938199652781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45980.938199652781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45980.938199652781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45980.938199652781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45980.938199652781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45980.938199652781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45980.938199652781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45980.938199652781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45980.938199652781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45980.938199652781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45980.938199652781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45980.938199652781</v>
      </c>
      <c r="H110" s="109"/>
      <c r="I110" s="109" t="str">
        <f>IFERROR(VLOOKUP(D110,DB!A:F,6,0),"")</f>
        <v/>
      </c>
      <c r="J110" s="109" t="str">
        <f>IFERROR(VLOOKUP(D110,DB!A:G,7,0),"")</f>
        <v/>
      </c>
      <c r="K110" s="109"/>
      <c r="L110" s="109" t="str">
        <f>IFERROR(VLOOKUP(D110,DB!A:I,9,0),"")</f>
        <v/>
      </c>
    </row>
    <row r="111" spans="1:12">
      <c r="A111" s="138"/>
      <c r="B111" s="138" t="str">
        <f>IFERROR(VLOOKUP(D111,DB!A:K,11,0),"")</f>
        <v/>
      </c>
      <c r="C111" s="138"/>
      <c r="D111" s="138"/>
      <c r="E111" s="138"/>
      <c r="F111" s="139"/>
      <c r="G111" s="111">
        <f ca="1">IFERROR(NOW()-F111,"")</f>
        <v>45980.938199652781</v>
      </c>
      <c r="H111" s="139"/>
      <c r="I111" s="138" t="str">
        <f>IFERROR(VLOOKUP(D111,DB!A:F,6,0),"")</f>
        <v/>
      </c>
      <c r="J111" s="138" t="str">
        <f>IFERROR(VLOOKUP(D111,DB!A:G,7,0),"")</f>
        <v/>
      </c>
      <c r="K111" s="138"/>
      <c r="L111" s="138" t="str">
        <f>IFERROR(VLOOKUP(D111,DB!A:I,9,0),"")</f>
        <v/>
      </c>
    </row>
    <row r="112" spans="1:12">
      <c r="A112" s="138"/>
      <c r="B112" s="138" t="str">
        <f>IFERROR(VLOOKUP(D112,DB!A:K,11,0),"")</f>
        <v/>
      </c>
      <c r="C112" s="138"/>
      <c r="D112" s="138"/>
      <c r="E112" s="138"/>
      <c r="F112" s="139"/>
      <c r="G112" s="111">
        <f ca="1">IFERROR(NOW()-F112,"")</f>
        <v>45980.938199652781</v>
      </c>
      <c r="H112" s="139"/>
      <c r="I112" s="138" t="str">
        <f>IFERROR(VLOOKUP(D112,DB!A:F,6,0),"")</f>
        <v/>
      </c>
      <c r="J112" s="138" t="str">
        <f>IFERROR(VLOOKUP(D112,DB!A:G,7,0),"")</f>
        <v/>
      </c>
      <c r="K112" s="138"/>
      <c r="L112" s="138" t="str">
        <f>IFERROR(VLOOKUP(D112,DB!A:I,9,0),"")</f>
        <v/>
      </c>
    </row>
    <row r="113" spans="1:12">
      <c r="A113" s="138"/>
      <c r="B113" s="138" t="str">
        <f>IFERROR(VLOOKUP(D113,DB!A:K,11,0),"")</f>
        <v/>
      </c>
      <c r="C113" s="138"/>
      <c r="D113" s="138"/>
      <c r="E113" s="138"/>
      <c r="F113" s="139"/>
      <c r="G113" s="111">
        <f ca="1">IFERROR(NOW()-F113,"")</f>
        <v>45980.938199652781</v>
      </c>
      <c r="H113" s="139"/>
      <c r="I113" s="138" t="str">
        <f>IFERROR(VLOOKUP(D113,DB!A:F,6,0),"")</f>
        <v/>
      </c>
      <c r="J113" s="138" t="str">
        <f>IFERROR(VLOOKUP(D113,DB!A:G,7,0),"")</f>
        <v/>
      </c>
      <c r="K113" s="138"/>
      <c r="L113" s="138" t="str">
        <f>IFERROR(VLOOKUP(D113,DB!A:I,9,0),"")</f>
        <v/>
      </c>
    </row>
    <row r="114" spans="1:12">
      <c r="A114" s="138"/>
      <c r="B114" s="138" t="str">
        <f>IFERROR(VLOOKUP(D114,DB!A:K,11,0),"")</f>
        <v/>
      </c>
      <c r="C114" s="138"/>
      <c r="D114" s="138"/>
      <c r="E114" s="138"/>
      <c r="F114" s="139"/>
      <c r="G114" s="111">
        <f ca="1">IFERROR(NOW()-F114,"")</f>
        <v>45980.938199652781</v>
      </c>
      <c r="H114" s="139"/>
      <c r="I114" s="138" t="str">
        <f>IFERROR(VLOOKUP(D114,DB!A:F,6,0),"")</f>
        <v/>
      </c>
      <c r="J114" s="138" t="str">
        <f>IFERROR(VLOOKUP(D114,DB!A:G,7,0),"")</f>
        <v/>
      </c>
      <c r="K114" s="138"/>
      <c r="L114" s="138" t="str">
        <f>IFERROR(VLOOKUP(D114,DB!A:I,9,0),"")</f>
        <v/>
      </c>
    </row>
    <row r="115" spans="1:12">
      <c r="A115" s="138"/>
      <c r="B115" s="138" t="str">
        <f>IFERROR(VLOOKUP(D115,DB!A:K,11,0),"")</f>
        <v/>
      </c>
      <c r="C115" s="138"/>
      <c r="D115" s="138"/>
      <c r="E115" s="138"/>
      <c r="F115" s="139"/>
      <c r="G115" s="111">
        <f ca="1">IFERROR(NOW()-F115,"")</f>
        <v>45980.938199652781</v>
      </c>
      <c r="H115" s="139"/>
      <c r="I115" s="138" t="str">
        <f>IFERROR(VLOOKUP(D115,DB!A:F,6,0),"")</f>
        <v/>
      </c>
      <c r="J115" s="138" t="str">
        <f>IFERROR(VLOOKUP(D115,DB!A:G,7,0),"")</f>
        <v/>
      </c>
      <c r="K115" s="138"/>
      <c r="L115" s="138" t="str">
        <f>IFERROR(VLOOKUP(D115,DB!A:I,9,0),"")</f>
        <v/>
      </c>
    </row>
    <row r="116" spans="1:12">
      <c r="A116" s="138"/>
      <c r="B116" s="138" t="str">
        <f>IFERROR(VLOOKUP(D116,DB!A:K,11,0),"")</f>
        <v/>
      </c>
      <c r="C116" s="138"/>
      <c r="D116" s="138"/>
      <c r="E116" s="138"/>
      <c r="F116" s="139"/>
      <c r="G116" s="111">
        <f ca="1">IFERROR(NOW()-F116,"")</f>
        <v>45980.938199652781</v>
      </c>
      <c r="H116" s="139"/>
      <c r="I116" s="138" t="str">
        <f>IFERROR(VLOOKUP(D116,DB!A:F,6,0),"")</f>
        <v/>
      </c>
      <c r="J116" s="138" t="str">
        <f>IFERROR(VLOOKUP(D116,DB!A:G,7,0),"")</f>
        <v/>
      </c>
      <c r="K116" s="138"/>
      <c r="L116" s="138" t="str">
        <f>IFERROR(VLOOKUP(D116,DB!A:I,9,0),"")</f>
        <v/>
      </c>
    </row>
    <row r="117" spans="1:12">
      <c r="A117" s="138"/>
      <c r="B117" s="138" t="str">
        <f>IFERROR(VLOOKUP(D117,DB!A:K,11,0),"")</f>
        <v/>
      </c>
      <c r="C117" s="138"/>
      <c r="D117" s="138"/>
      <c r="E117" s="138"/>
      <c r="F117" s="139"/>
      <c r="G117" s="111">
        <f ca="1">IFERROR(NOW()-F117,"")</f>
        <v>45980.938199652781</v>
      </c>
      <c r="H117" s="139"/>
      <c r="I117" s="138" t="str">
        <f>IFERROR(VLOOKUP(D117,DB!A:F,6,0),"")</f>
        <v/>
      </c>
      <c r="J117" s="138" t="str">
        <f>IFERROR(VLOOKUP(D117,DB!A:G,7,0),"")</f>
        <v/>
      </c>
      <c r="K117" s="138"/>
      <c r="L117" s="138" t="str">
        <f>IFERROR(VLOOKUP(D117,DB!A:I,9,0),"")</f>
        <v/>
      </c>
    </row>
    <row r="118" spans="1:12">
      <c r="A118" s="138"/>
      <c r="B118" s="138" t="str">
        <f>IFERROR(VLOOKUP(D118,DB!A:K,11,0),"")</f>
        <v/>
      </c>
      <c r="C118" s="138"/>
      <c r="D118" s="138"/>
      <c r="E118" s="138"/>
      <c r="F118" s="139"/>
      <c r="G118" s="111">
        <f ca="1">IFERROR(NOW()-F118,"")</f>
        <v>45980.938199652781</v>
      </c>
      <c r="H118" s="139"/>
      <c r="I118" s="138" t="str">
        <f>IFERROR(VLOOKUP(D118,DB!A:F,6,0),"")</f>
        <v/>
      </c>
      <c r="J118" s="138" t="str">
        <f>IFERROR(VLOOKUP(D118,DB!A:G,7,0),"")</f>
        <v/>
      </c>
      <c r="K118" s="138"/>
      <c r="L118" s="138" t="str">
        <f>IFERROR(VLOOKUP(D118,DB!A:I,9,0),"")</f>
        <v/>
      </c>
    </row>
    <row r="119" spans="1:12">
      <c r="A119" s="138"/>
      <c r="B119" s="138" t="str">
        <f>IFERROR(VLOOKUP(D119,DB!A:K,11,0),"")</f>
        <v/>
      </c>
      <c r="C119" s="138"/>
      <c r="D119" s="138"/>
      <c r="E119" s="138"/>
      <c r="F119" s="139"/>
      <c r="G119" s="111">
        <f ca="1">IFERROR(NOW()-F119,"")</f>
        <v>45980.938199652781</v>
      </c>
      <c r="H119" s="139"/>
      <c r="I119" s="138" t="str">
        <f>IFERROR(VLOOKUP(D119,DB!A:F,6,0),"")</f>
        <v/>
      </c>
      <c r="J119" s="138" t="str">
        <f>IFERROR(VLOOKUP(D119,DB!A:G,7,0),"")</f>
        <v/>
      </c>
      <c r="K119" s="138"/>
      <c r="L119" s="138" t="str">
        <f>IFERROR(VLOOKUP(D119,DB!A:I,9,0),"")</f>
        <v/>
      </c>
    </row>
    <row r="120" spans="1:12">
      <c r="A120" s="138"/>
      <c r="B120" s="138" t="str">
        <f>IFERROR(VLOOKUP(D120,DB!A:K,11,0),"")</f>
        <v/>
      </c>
      <c r="C120" s="138"/>
      <c r="D120" s="138"/>
      <c r="E120" s="138"/>
      <c r="F120" s="139"/>
      <c r="G120" s="111">
        <f ca="1">IFERROR(NOW()-F120,"")</f>
        <v>45980.938199652781</v>
      </c>
      <c r="H120" s="139"/>
      <c r="I120" s="138" t="str">
        <f>IFERROR(VLOOKUP(D120,DB!A:F,6,0),"")</f>
        <v/>
      </c>
      <c r="J120" s="138" t="str">
        <f>IFERROR(VLOOKUP(D120,DB!A:G,7,0),"")</f>
        <v/>
      </c>
      <c r="K120" s="138"/>
      <c r="L120" s="138" t="str">
        <f>IFERROR(VLOOKUP(D120,DB!A:I,9,0),"")</f>
        <v/>
      </c>
    </row>
    <row r="121" spans="1:12">
      <c r="A121" s="138"/>
      <c r="B121" s="138" t="str">
        <f>IFERROR(VLOOKUP(D121,DB!A:K,11,0),"")</f>
        <v/>
      </c>
      <c r="C121" s="138"/>
      <c r="D121" s="138"/>
      <c r="E121" s="138"/>
      <c r="F121" s="139"/>
      <c r="G121" s="111">
        <f ca="1">IFERROR(NOW()-F121,"")</f>
        <v>45980.938199652781</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45980.938199652781</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45980.938199652781</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45980.938199652781</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45980.938199652781</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45980.938199652781</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45980.938199652781</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45980.938199652781</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45980.938199652781</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45980.938199652781</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45980.938199652781</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45980.938199652781</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45980.938199652781</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45980.938199652781</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45980.938199652781</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45980.938199652781</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45980.938199652781</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45980.938199652781</v>
      </c>
      <c r="H138" s="139"/>
      <c r="I138" s="138" t="str">
        <f>IFERROR(VLOOKUP(D138,DB!A:F,6,0),"")</f>
        <v/>
      </c>
      <c r="J138" s="138" t="str">
        <f>IFERROR(VLOOKUP(D138,DB!A:G,7,0),"")</f>
        <v/>
      </c>
      <c r="K138" s="138"/>
      <c r="L138" s="138" t="str">
        <f>IFERROR(VLOOKUP(D138,DB!A:I,9,0),"")</f>
        <v/>
      </c>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2" ca="1" si="0">IFERROR(NOW()-F2,"-")</f>
        <v>45980.938199652781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45980.938199652781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45980.938199652781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45980.938199652781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45980.938199652781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45980.938199652781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45980.938199652781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45980.938199652781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45980.938199652781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45980.938199652781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45980.938199652781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45980.938199652781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45980.938199652781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45980.938199652781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45980.938199652781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45980.938199652781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45980.938199652781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45980.938199652781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45980.938199652781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45980.938199652781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45980.938199652781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ref="G23:G56" ca="1" si="1">IFERROR(NOW()-F23,"-")</f>
        <v>45980.938199652781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45980.938199652781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45980.938199652781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45980.938199652781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45980.938199652781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45980.938199652781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45980.938199652781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45980.938199652781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45980.938199652781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45980.938199652781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45980.938199652781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45980.938199652781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45980.938199652781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45980.938199652781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45980.938199652781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45980.938199652781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45980.938199652781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45980.938199652781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45980.938199652781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45980.938199652781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45980.938199652781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45980.938199652781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45980.938199652781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45980.938199652781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45980.938199652781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45980.938199652781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45980.938199652781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45980.938199652781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45980.938199652781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45980.938199652781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45980.938199652781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45980.938199652781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45980.938199652781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45980.938199652781</v>
      </c>
      <c r="H56" s="121"/>
      <c r="I56" s="119" t="str">
        <f>IFERROR(VLOOKUP(D56,DB!A:F,6,0),"")</f>
        <v/>
      </c>
      <c r="J56" s="119" t="str">
        <f>IFERROR(VLOOKUP(D56,DB!A:G,7,0),"")</f>
        <v/>
      </c>
      <c r="K56" s="122"/>
      <c r="L56" s="123" t="str">
        <f>IFERROR(VLOOKUP(D56,DB!A:I,9,0),"")</f>
        <v/>
      </c>
    </row>
  </sheetData>
  <dataValidations count="2">
    <dataValidation allowBlank="1" showInputMessage="1" showErrorMessage="1" sqref="E1" xr:uid="{9E1BC488-8814-4F8A-8DBE-742B3278AB71}"/>
    <dataValidation type="list" allowBlank="1" showInputMessage="1" showErrorMessage="1" sqref="E2:E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2025-11-19T19:32:32Z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