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81" documentId="120_S{2AC9BD13-BADA-5192-A53E-5A8FF88502F6}" xr6:coauthVersionLast="47" xr6:coauthVersionMax="47" xr10:uidLastSave="{8C6B7C50-F7A6-4D55-AF96-D03A2982692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<sst xmlns="http://schemas.openxmlformats.org/spreadsheetml/2006/main" count="180281" uniqueCount="39125">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</sst>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313.65244942129357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45976.60087534722</v>
      </c>
      <c r="H3" s="111">
        <v>45976.421377314815</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45976.60087534722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45976.60087534722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45976.60087534722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45976.60087534722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45976.60087534722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45976.60087534722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45976.60087534722</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45976.60087534722</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45976.60087534722</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45976.60087534722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45976.60087534722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45976.60087534722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45976.60087534722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45976.60087534722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45976.60087534722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45976.60087534722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45976.60087534722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45976.60087534722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45976.60087534722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45976.60087534722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45976.60087534722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45976.60087534722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45976.60087534722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45976.60087534722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45976.60087534722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45976.60087534722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45976.60087534722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45976.60087534722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45976.60087534722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45976.60087534722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45976.60087534722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45976.60087534722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45976.60087534722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45976.60087534722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45976.60087534722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45976.60087534722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45976.60087534722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45976.60087534722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45976.60087534722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45976.60087534722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45976.60087534722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45976.60087534722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45976.60087534722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45976.60087534722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45976.60087534722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45976.60087534722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45976.60087534722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45976.60087534722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45976.60087534722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45976.60087534722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45976.60087534722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45976.60087534722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45976.60087534722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45976.60087534722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45976.60087534722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45976.60087534722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45976.60087534722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45976.60087534722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45976.60087534722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45976.60087534722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45976.60087534722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45976.60087534722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45976.60087534722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45976.60087534722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45976.60087534722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45976.60087534722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45976.60087534722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45976.60087534722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45976.60087534722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45976.60087534722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45976.60087534722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45976.60087534722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45976.60087534722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45976.60087534722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45976.60087534722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45976.60087534722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45976.60087534722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45976.60087534722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45976.60087534722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45976.60087534722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45976.60087534722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45976.60087534722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45976.60087534722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45976.60087534722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45976.60087534722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45976.60087534722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45976.60087534722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45976.60087534722</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151.60103738425823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7">
        <v>45976.436342592591</v>
      </c>
      <c r="G4" s="105">
        <f ca="1">IFERROR(NOW()-F4,"-")</f>
        <v>0.1645327546284534</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45976.60087534722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45976.60087534722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45976.60087534722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45976.60087534722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45976.60087534722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45976.60087534722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45976.60087534722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45976.60087534722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45976.60087534722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45976.60087534722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45976.60087534722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45976.60087534722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45976.60087534722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45976.60087534722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45976.60087534722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45976.60087534722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45976.60087534722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45976.60087534722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45976.60087534722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45976.60087534722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45976.60087534722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45976.60087534722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45976.60087534722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45976.60087534722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45976.60087534722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45976.60087534722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45976.60087534722</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45976.60087534722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45976.60087534722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45976.60087534722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45976.60087534722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45976.60087534722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45976.60087534722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45976.60087534722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45976.60087534722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45976.60087534722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45976.60087534722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45976.60087534722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45976.60087534722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45976.60087534722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45976.60087534722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45976.60087534722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45976.60087534722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45976.60087534722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45976.60087534722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45976.60087534722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45976.60087534722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45976.60087534722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45976.60087534722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45976.60087534722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45976.60087534722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45976.60087534722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45976.60087534722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45976.60087534722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45976.60087534722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45976.60087534722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45976.60087534722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45976.60087534722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45976.60087534722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45976.60087534722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45976.60087534722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45976.60087534722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45976.60087534722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45976.60087534722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45976.60087534722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45976.60087534722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45976.60087534722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45976.60087534722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45976.60087534722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45976.60087534722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45976.60087534722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45976.60087534722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45976.60087534722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45976.60087534722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45976.60087534722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45976.60087534722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45976.60087534722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45976.60087534722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45976.60087534722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45976.60087534722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45976.60087534722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45976.60087534722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45976.60087534722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45976.60087534722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45976.60087534722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45976.60087534722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45976.60087534722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45976.60087534722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45976.60087534722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45976.60087534722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45976.60087534722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45976.60087534722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45976.60087534722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45976.60087534722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45976.60087534722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45976.60087534722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45976.60087534722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45976.60087534722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45976.60087534722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45976.60087534722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45976.60087534722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45976.60087534722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45976.60087534722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45976.60087534722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45976.60087534722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45976.60087534722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45976.60087534722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45976.60087534722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45976.60087534722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45976.60087534722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45976.60087534722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45976.60087534722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45976.60087534722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45976.60087534722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45976.60087534722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45976.60087534722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45976.60087534722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45976.60087534722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45976.60087534722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45976.60087534722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45976.60087534722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45976.60087534722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45976.60087534722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45976.60087534722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45976.60087534722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45976.60087534722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45976.60087534722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45976.60087534722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45976.60087534722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45976.60087534722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45976.60087534722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45976.60087534722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45976.60087534722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45976.60087534722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45976.60087534722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45976.60087534722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45976.60087534722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45976.60087534722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45976.60087534722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45976.60087534722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45976.60087534722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45976.60087534722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45976.60087534722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45976.60087534722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45976.60087534722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45976.60087534722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45976.60087534722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45976.60087534722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45976.60087534722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45976.60087534722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45976.60087534722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45976.60087534722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45976.60087534722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45976.60087534722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45976.60087534722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45976.60087534722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45976.60087534722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45976.60087534722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45976.60087534722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45976.60087534722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45976.60087534722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45976.60087534722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45976.60087534722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45976.60087534722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45976.60087534722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45976.60087534722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45976.60087534722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45976.60087534722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45976.60087534722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45976.60087534722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45976.60087534722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45976.60087534722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45976.60087534722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45976.60087534722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45976.60087534722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45976.60087534722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45976.60087534722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45976.60087534722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45976.60087534722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45976.60087534722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45976.60087534722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45976.60087534722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45976.60087534722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45976.60087534722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45976.60087534722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45976.60087534722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45976.60087534722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45976.60087534722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45976.60087534722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45976.60087534722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45976.60087534722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45976.60087534722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45976.60087534722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45976.60087534722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45976.60087534722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45976.60087534722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45976.60087534722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45976.60087534722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45976.60087534722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45976.60087534722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45976.60087534722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45976.60087534722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45976.60087534722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45976.60087534722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45976.60087534722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45976.60087534722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45976.60087534722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45976.60087534722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45976.60087534722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45976.60087534722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45976.60087534722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45976.60087534722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45976.60087534722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45976.60087534722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45976.60087534722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45976.60087534722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45976.60087534722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45976.60087534722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45976.60087534722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45976.60087534722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45976.60087534722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45976.60087534722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45976.60087534722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45976.60087534722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45976.60087534722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45976.60087534722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45976.60087534722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45976.60087534722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45976.60087534722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45976.60087534722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45976.60087534722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45976.60087534722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45976.60087534722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45976.60087534722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45976.60087534722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45976.60087534722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45976.60087534722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45976.60087534722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45976.60087534722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45976.60087534722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45976.60087534722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45976.60087534722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45976.60087534722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45976.60087534722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45976.60087534722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45976.60087534722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45976.60087534722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45976.60087534722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45976.60087534722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45976.60087534722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45976.60087534722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45976.60087534722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45976.60087534722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45976.60087534722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45976.60087534722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45976.60087534722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45976.60087534722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45976.60087534722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45976.60087534722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45976.60087534722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45976.60087534722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45976.60087534722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45976.60087534722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45976.60087534722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45976.60087534722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45976.60087534722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45976.60087534722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45976.60087534722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45976.60087534722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45976.60087534722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45976.60087534722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45976.60087534722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45976.60087534722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45976.60087534722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45976.60087534722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45976.60087534722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45976.60087534722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45976.60087534722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45976.60087534722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45976.60087534722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45976.60087534722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45976.60087534722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45976.60087534722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45976.60087534722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45976.60087534722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45976.60087534722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45976.60087534722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45976.60087534722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45976.60087534722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45976.60087534722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45976.60087534722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45976.60087534722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45976.60087534722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45976.60087534722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45976.60087534722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45976.60087534722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45976.60087534722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45976.60087534722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45976.60087534722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45976.60087534722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45976.60087534722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45976.60087534722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45976.60087534722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45976.60087534722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45976.60087534722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45976.60087534722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45976.60087534722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45976.60087534722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45976.60087534722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45976.60087534722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45976.60087534722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45976.60087534722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45976.60087534722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45976.60087534722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45976.60087534722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45976.60087534722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45976.60087534722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45976.60087534722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45976.60087534722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45976.60087534722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45976.60087534722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45976.60087534722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45976.60087534722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45976.60087534722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45976.60087534722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45976.60087534722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45976.60087534722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45976.60087534722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45976.60087534722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45976.60087534722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45976.60087534722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45976.60087534722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45976.60087534722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45976.60087534722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45976.60087534722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45976.60087534722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45976.60087534722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45976.60087534722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45976.60087534722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45976.60087534722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45976.60087534722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45976.60087534722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45976.60087534722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45976.60087534722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45976.60087534722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45976.60087534722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45976.60087534722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45976.60087534722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45976.60087534722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45976.60087534722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45976.60087534722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45976.60087534722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45976.60087534722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45976.60087534722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45976.60087534722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45976.60087534722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45976.60087534722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45976.60087534722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45976.60087534722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45976.60087534722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45976.60087534722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45976.60087534722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45976.60087534722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45976.60087534722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45976.60087534722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45976.60087534722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45976.60087534722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45976.60087534722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45976.60087534722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45976.60087534722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45976.60087534722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45976.60087534722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45976.60087534722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45976.60087534722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45976.60087534722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45976.60087534722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45976.60087534722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45976.60087534722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45976.60087534722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45976.60087534722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45976.60087534722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45976.60087534722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45976.60087534722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45976.60087534722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45976.60087534722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45976.60087534722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45976.60087534722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45976.60087534722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45976.60087534722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45976.60087534722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45976.60087534722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45976.60087534722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45976.60087534722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45976.60087534722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45976.60087534722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45976.60087534722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45976.60087534722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45976.60087534722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45976.60087534722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45976.60087534722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45976.60087534722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45976.60087534722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45976.60087534722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45976.60087534722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45976.60087534722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45976.60087534722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45976.60087534722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45976.60087534722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45976.60087534722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45976.60087534722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45976.60087534722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45976.60087534722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45976.60087534722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45976.60087534722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45976.60087534722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45976.60087534722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45976.60087534722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45976.60087534722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45976.60087534722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45976.60087534722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45976.60087534722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45976.60087534722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45976.60087534722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45976.60087534722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45976.60087534722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45976.60087534722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45976.60087534722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45976.60087534722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45976.60087534722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45976.60087534722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45976.60087534722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45976.60087534722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45976.60087534722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45976.60087534722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45976.60087534722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45976.60087534722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45976.60087534722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45976.60087534722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45976.60087534722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45976.60087534722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45976.60087534722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45976.60087534722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45976.60087534722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45976.60087534722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45976.60087534722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45976.60087534722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45976.60087534722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45976.60087534722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45976.60087534722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45976.60087534722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45976.60087534722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45976.60087534722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45976.60087534722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45976.60087534722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45976.60087534722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45976.60087534722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45976.60087534722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45976.60087534722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45976.60087534722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45976.60087534722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45976.60087534722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45976.60087534722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45976.60087534722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45976.60087534722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45976.60087534722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45976.60087534722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45976.60087534722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45976.60087534722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45976.60087534722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45976.60087534722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45976.60087534722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45976.60087534722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45976.60087534722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45976.60087534722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45976.60087534722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45976.60087534722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45976.60087534722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45976.60087534722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45976.60087534722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45976.60087534722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45976.60087534722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45976.60087534722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45976.60087534722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45976.60087534722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45976.60087534722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45976.60087534722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45976.60087534722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45976.60087534722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45976.60087534722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45976.60087534722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45976.60087534722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45976.60087534722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45976.60087534722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45976.60087534722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45976.60087534722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45976.60087534722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45976.60087534722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45976.60087534722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45976.60087534722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45976.60087534722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45976.60087534722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45976.60087534722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45976.60087534722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45976.60087534722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45976.60087534722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45976.60087534722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45976.60087534722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45976.60087534722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45976.60087534722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45976.60087534722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45976.60087534722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45976.60087534722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45976.60087534722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45976.60087534722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45976.60087534722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45976.60087534722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45976.60087534722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45976.60087534722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45976.60087534722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45976.60087534722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45976.60087534722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45976.60087534722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45976.60087534722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45976.60087534722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45976.60087534722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45976.60087534722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45976.60087534722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45976.60087534722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45976.60087534722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45976.60087534722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45976.60087534722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45976.60087534722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45976.60087534722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45976.60087534722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45976.60087534722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45976.60087534722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45976.60087534722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45976.60087534722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45976.60087534722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45976.60087534722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45976.60087534722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45976.60087534722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45976.60087534722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45976.60087534722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45976.60087534722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45976.60087534722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45976.60087534722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45976.60087534722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45976.60087534722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45976.60087534722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45976.60087534722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45976.60087534722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45976.60087534722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45976.60087534722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45976.60087534722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45976.60087534722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45976.60087534722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45976.60087534722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45976.60087534722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45976.60087534722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45976.60087534722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45976.60087534722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45976.60087534722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45976.60087534722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45976.60087534722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45976.60087534722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45976.60087534722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45976.60087534722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45976.60087534722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45976.60087534722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45976.60087534722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45976.60087534722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45976.60087534722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45976.60087534722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45976.60087534722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45976.60087534722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45976.60087534722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45976.60087534722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45976.60087534722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45976.60087534722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45976.60087534722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45976.60087534722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45976.60087534722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45976.60087534722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45976.60087534722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45976.60087534722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45976.60087534722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45976.60087534722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45976.60087534722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45976.60087534722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45976.60087534722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45976.60087534722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45976.60087534722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45976.60087534722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45976.60087534722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45976.60087534722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45976.60087534722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45976.60087534722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45976.60087534722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45976.60087534722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45976.60087534722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45976.60087534722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45976.60087534722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45976.60087534722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45976.60087534722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45976.60087534722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45976.60087534722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45976.60087534722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45976.60087534722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45976.60087534722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45976.60087534722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45976.60087534722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45976.60087534722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45976.60087534722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45976.60087534722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45976.60087534722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45976.60087534722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45976.60087534722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45976.60087534722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45976.60087534722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45976.60087534722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45976.60087534722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45976.60087534722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45976.60087534722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45976.60087534722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45976.60087534722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45976.60087534722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45976.60087534722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45976.60087534722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45976.60087534722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45976.60087534722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45976.60087534722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45976.60087534722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45976.60087534722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45976.60087534722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45976.60087534722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45976.60087534722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45976.60087534722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45976.60087534722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45976.60087534722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45976.60087534722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45976.60087534722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45976.60087534722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45976.60087534722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45976.60087534722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45976.60087534722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45976.60087534722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45976.60087534722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45976.60087534722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45976.60087534722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45976.60087534722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45976.60087534722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45976.60087534722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45976.60087534722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45976.60087534722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45976.60087534722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45976.60087534722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45976.60087534722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45976.60087534722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45976.60087534722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45976.60087534722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45976.60087534722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45976.60087534722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45976.60087534722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45976.60087534722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45976.60087534722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45976.60087534722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45976.60087534722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45976.60087534722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45976.60087534722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45976.60087534722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45976.60087534722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45976.60087534722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45976.600875578704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45976.600875578704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45976.600875578704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45976.600875578704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45976.600875578704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45976.600875578704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45976.600875578704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45976.600875578704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45976.600875578704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45976.600875578704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45976.600875578704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45976.600875578704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45976.600875578704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45976.600875578704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45976.600875578704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45976.600875578704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45976.600875578704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45976.600875578704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45976.600875578704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45976.600875578704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45976.600875578704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45976.600875578704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45976.600875578704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45976.600875578704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45976.600875578704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45976.600875578704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45976.600875578704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45976.600875578704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45976.600875578704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45976.600875578704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45976.600875578704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45976.600875578704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45976.600875578704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45976.600875578704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45976.600875578704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45976.600875578704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45976.600875578704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45976.600875578704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45976.600875578704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45976.600875578704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45976.600875578704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45976.600875578704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45976.600875578704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45976.600875578704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45976.600875578704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45976.600875578704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45976.600875578704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45976.600875578704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45976.600875578704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45976.600875578704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45976.600875578704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45976.600875578704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45976.600875578704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45976.600875578704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45976.600875578704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45976.600875578704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45976.600875578704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45976.600875578704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45976.600875578704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45976.600875578704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45976.600875578704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45976.600875578704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45976.600875578704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45976.600875578704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45976.600875578704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45976.600875578704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45976.600875578704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45976.600875578704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45976.600875578704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45976.600875578704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45976.600875578704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45976.600875578704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45976.600875578704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45976.600875578704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45976.600875578704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45976.600875578704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45976.600875578704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45976.600875578704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45976.600875578704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45976.600875578704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45976.600875578704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45976.600875578704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45976.600875578704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45976.600875578704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45976.600875578704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45976.600875578704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45976.600875578704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45976.600875578704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45976.600875578704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45976.600875578704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45976.600875578704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45976.600875578704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45976.600875578704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45976.600875578704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45976.600875578704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45976.600875578704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45976.600875578704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45976.600875578704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45976.600875578704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45976.600875578704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45976.600875578704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45976.600875578704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45976.600875578704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45976.600875578704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45976.600875578704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45976.600875578704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45976.600875578704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45976.600875578704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45976.600875578704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45976.600875578704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45976.600875578704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45976.600875578704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45976.600875578704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45976.600875578704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45976.600875578704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45976.600875578704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45976.600875578704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45976.600875578704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45976.600875578704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45976.600875578704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45976.600875578704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45976.600875578704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45976.600875578704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45976.600875578704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45976.600875578704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45976.600875578704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45976.600875578704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45976.600875578704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45976.600875578704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45976.600875578704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45976.600875578704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45976.600875578704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45976.600875578704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45976.600875578704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45976.600875578704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45976.600875578704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45976.600875578704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45976.600875578704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45976.600875578704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45976.600875578704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45976.600875578704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45976.600875578704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45976.600875578704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45976.600875578704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45976.600875578704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45976.600875578704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45976.600875578704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45976.600875578704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45976.600875578704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45976.600875578704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45976.600875578704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45976.600875578704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45976.600875578704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45976.600875578704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45976.600875578704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45976.600875578704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45976.600875578704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45976.600875578704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45976.600875578704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45976.600875578704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45976.600875578704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45976.600875578704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45976.600875578704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45976.600875578704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45976.600875578704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45976.600875578704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45976.600875578704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45976.600875578704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45976.600875578704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45976.600875578704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45976.600875578704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45976.600875578704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45976.600875578704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45976.600875578704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45976.600875578704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45976.600875578704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45976.600875578704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45976.600875578704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45976.600875578704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45976.600875578704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45976.600875578704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45976.600875578704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45976.600875578704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45976.600875578704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45976.600875578704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45976.600875578704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45976.600875578704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45976.600875578704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45976.600875578704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45976.600875578704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45976.600875578704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45976.600875578704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45976.600875578704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45976.600875578704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45976.600875578704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45976.600875578704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45976.600875578704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45976.600875578704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45976.600875578704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45976.600875578704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45976.600875578704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45976.600875578704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45976.600875578704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45976.600875578704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45976.600875578704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45976.600875578704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45976.600875578704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45976.600875578704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45976.600875578704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45976.600875578704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45976.600875578704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45976.600875578704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45976.600875578704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45976.600875578704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45976.600875578704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45976.600875578704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45976.600875578704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45976.600875578704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45976.600875578704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45976.600875578704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45976.600875578704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45976.600875578704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45976.600875578704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45976.600875578704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45976.600875578704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45976.600875578704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45976.600875578704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45976.600875578704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45976.600875578704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45976.600875578704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45976.600875578704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45976.600875578704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45976.600875578704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45976.600875578704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45976.600875578704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45976.600875578704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45976.600875578704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45976.600875578704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45976.600875578704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45976.600875578704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45976.600875578704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45976.600875578704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45976.600875578704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45976.600875578704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45976.600875578704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45976.600875578704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45976.600875578704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45976.600875578704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45976.600875578704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45976.600875578704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45976.600875578704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45976.600875578704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45976.600875578704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45976.600875578704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45976.600875578704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45976.600875578704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45976.600875578704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45976.600875578704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45976.600875578704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45976.600875578704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45976.600875578704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45976.600875578704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45976.600875578704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45976.600875578704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45976.600875578704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45976.600875578704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45976.600875578704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45976.600875578704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45976.600875578704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45976.600875578704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45976.600875578704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45976.600875578704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45976.600875578704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45976.600875578704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45976.600875578704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45976.600875578704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45976.600875578704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45976.600875578704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45976.600875578704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45976.600875578704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45976.600875578704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45976.600875578704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45976.600875578704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45976.600875578704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45976.600875578704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45976.600875578704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45976.600875578704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45976.600875578704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45976.600875578704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45976.600875578704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45976.600875578704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45976.600875578704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45976.600875578704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45976.600875578704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45976.600875578704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45976.600875578704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45976.600875578704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45976.600875578704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45976.600875578704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45976.600875578704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45976.600875578704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45976.600875578704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45976.600875578704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45976.600875578704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45976.600875578704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45976.600875578704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45976.600875578704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45976.600875578704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45976.600875578704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45976.600875578704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45976.600875578704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45976.600875578704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45976.600875578704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45976.600875578704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45976.600875578704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45976.600875578704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45976.600875578704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45976.600875578704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45976.600875578704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45976.600875578704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45976.600875578704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45976.600875578704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45976.600875578704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45976.600875578704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45976.600875578704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45976.600875578704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45976.600875578704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45976.600875578704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45976.600875578704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45976.600875578704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45976.600875578704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45976.600875578704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45976.600875578704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45976.600875578704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45976.600875578704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45976.600875578704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45976.600875578704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45976.600875578704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45976.600875578704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45976.600875578704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45976.600875578704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45976.600875578704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45976.600875578704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45976.600875578704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45976.600875578704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45976.600875578704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45976.600875578704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45976.600875578704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45976.600875578704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273.12015775462351</v>
      </c>
      <c r="H2" s="96">
        <v>45703.474768518521</v>
      </c>
      <c r="I2" s="96" t="str">
        <f>IFERROR(VLOOKUP(D2,DB!A:F,6,0),"")</f>
        <v>SCECO</v>
      </c>
      <c r="J2" s="96" t="str">
        <f>IFERROR(VLOOKUP(D2,DB!A:G,7,0),"")</f>
        <v>Dead</v>
      </c>
      <c r="K2" s="98" t="s">
        <v>39111</v>
      </c>
      <c r="L2" s="92" t="str">
        <f>IFERROR(VLOOKUP(D2,DB!A:I,9,0),"")</f>
        <v>Latis</v>
      </c>
    </row>
    <row r="3" spans="1:16" ht="28.5" customHeight="1">
      <c r="A3" s="135" t="s">
        <v>39112</v>
      </c>
      <c r="B3" s="135" t="str">
        <f>IFERROR(VLOOKUP(D3,DB!A:K,11,0),"")</f>
        <v>R4</v>
      </c>
      <c r="C3" s="94">
        <v>2</v>
      </c>
      <c r="D3" s="92" t="s">
        <v>39113</v>
      </c>
      <c r="E3" s="95" t="s">
        <v>39021</v>
      </c>
      <c r="F3" s="96">
        <v>45976.452013888891</v>
      </c>
      <c r="G3" s="97">
        <f ca="1">IFERROR(NOW()-F3,"")</f>
        <v>0.14886145832861075</v>
      </c>
      <c r="H3" s="96">
        <v>45976.444687499999</v>
      </c>
      <c r="I3" s="135" t="str">
        <f>IFERROR(VLOOKUP(D3,DB!A:F,6,0),"")</f>
        <v>SCECO</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45976.600875115742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45976.600875115742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45976.600875115742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45976.600875115742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45976.60087534722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45976.60087534722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45976.60087534722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45976.60087534722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45976.60087534722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45976.60087534722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45976.60087534722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45976.60087534722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45976.60087534722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45976.60087534722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45976.60087534722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45976.60087534722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45976.60087534722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45976.60087534722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45976.60087534722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45976.60087534722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45976.60087534722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45976.60087534722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45976.60087534722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45976.60087534722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45976.60087534722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45976.60087534722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45976.60087534722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45976.60087534722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45976.60087534722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45976.60087534722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45976.60087534722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45976.60087534722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45976.60087534722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45976.60087534722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45976.60087534722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45976.60087534722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45976.60087534722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45976.60087534722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45976.60087534722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45976.60087534722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45976.60087534722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45976.60087534722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45976.60087534722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45976.60087534722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45976.60087534722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45976.60087534722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45976.60087534722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45976.60087534722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45976.60087534722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45976.60087534722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45976.60087534722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45976.60087534722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45976.60087534722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45976.60087534722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45976.60087534722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45976.60087534722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45976.60087534722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45976.60087534722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45976.60087534722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45976.60087534722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45976.60087534722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45976.60087534722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45976.60087534722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45976.60087534722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45976.60087534722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45976.60087534722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45976.60087534722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45976.60087534722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45976.60087534722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45976.60087534722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45976.60087534722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45976.60087534722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45976.60087534722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45976.60087534722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45976.60087534722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45976.60087534722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45976.60087534722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45976.60087534722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45976.60087534722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45976.60087534722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45976.60087534722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45976.60087534722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45976.60087534722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45976.60087534722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45976.60087534722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45976.60087534722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45976.60087534722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45976.60087534722</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84.768815162031387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50.411998032403062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 ca="1" si="1">IFERROR(NOW()-F4,"")</f>
        <v>27.939764236107294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33539</v>
      </c>
      <c r="E6" s="124" t="s">
        <v>39102</v>
      </c>
      <c r="F6" s="124"/>
      <c r="G6" s="126">
        <f t="shared" ref="G6:G45" ca="1" si="2">IFERROR(NOW()-F6,"")</f>
        <v>45976.60087534722</v>
      </c>
      <c r="H6" s="125">
        <v>45976.204270833332</v>
      </c>
      <c r="I6" s="124" t="str">
        <f>IFERROR(VLOOKUP(D6,DB!A:F,6,0),"")</f>
        <v>SCECO</v>
      </c>
      <c r="J6" s="124" t="str">
        <f>IFERROR(VLOOKUP(D6,DB!A:G,7,0),"")</f>
        <v>No BB Design</v>
      </c>
      <c r="K6" s="124" t="s">
        <v>39124</v>
      </c>
      <c r="L6" s="124" t="str">
        <f>IFERROR(VLOOKUP(D6,DB!A:I,9,0),"")</f>
        <v>Latis</v>
      </c>
    </row>
    <row r="7" spans="1:13">
      <c r="A7" s="124"/>
      <c r="B7" s="124" t="str">
        <f>IFERROR(VLOOKUP(D7,DB!A:K,11,0),"")</f>
        <v/>
      </c>
      <c r="C7" s="124"/>
      <c r="D7" s="156"/>
      <c r="E7" s="124"/>
      <c r="F7" s="124"/>
      <c r="G7" s="126">
        <f t="shared" ca="1" si="2"/>
        <v>45976.60087534722</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45976.60087534722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45976.60087534722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45976.60087534722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45976.60087534722</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45976.60087534722</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45976.60087534722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45976.60087534722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45976.60087534722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45976.60087534722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45976.60087534722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45976.60087534722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45976.60087534722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45976.60087534722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45976.60087534722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45976.60087534722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45976.60087534722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45976.60087534722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45976.60087534722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45976.60087534722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45976.60087534722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45976.60087534722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45976.60087534722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45976.60087534722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45976.60087534722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45976.60087534722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45976.60087534722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45976.60087534722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45976.60087534722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45976.60087534722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45976.60087534722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45976.60087534722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45976.60087534722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45976.60087534722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45976.60087534722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45976.60087534722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45976.60087534722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45976.60087534722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45976.60087534722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45976.60087534722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45976.60087534722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45976.60087534722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45976.60087534722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45976.60087534722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45976.60087534722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45976.60087534722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45976.60087534722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45976.60087534722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45976.60087534722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45976.60087534722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45976.60087534722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45976.60087534722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45976.60087534722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45976.60087534722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45976.60087534722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45976.60087534722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45976.60087534722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45976.60087534722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45976.60087534722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45976.60087534722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45976.60087534722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45976.60087534722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45976.60087534722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45976.60087534722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45976.60087534722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45976.60087534722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45976.60087534722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45976.60087534722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45976.60087534722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45976.60087534722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45976.60087534722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45976.60087534722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45976.60087534722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45976.60087534722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45976.60087534722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45976.60087534722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45976.60087534722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45976.60087534722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45976.60087534722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45976.60087534722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45976.60087534722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45976.60087534722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45976.60087534722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45976.60087534722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45976.60087534722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45976.60087534722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45976.60087534722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45976.60087534722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45976.60087534722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45976.60087534722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45976.60087534722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45976.60087534722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45976.60087534722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45976.60087534722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45976.60087534722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45976.60087534722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45976.60087534722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45976.60087534722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45976.60087534722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45976.60087534722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45976.60087534722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45976.60087534722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45976.60087534722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45976.60087534722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45976.60087534722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45976.60087534722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45976.60087534722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45976.60087534722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45976.60087534722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45976.60087534722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45976.60087534722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45976.60087534722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45976.60087534722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45976.60087534722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45976.60087534722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45976.60087534722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45976.60087534722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45976.60087534722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45976.60087534722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45976.60087534722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45976.60087534722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45976.60087534722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45976.60087534722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45976.60087534722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45976.60087534722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45976.60087534722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45976.60087534722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45976.60087534722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45976.60087534722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45976.60087534722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45976.60087534722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45976.60087534722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45976.60087534722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45976.60087534722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45976.60087534722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45976.60087534722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45976.60087534722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45976.60087534722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45976.60087534722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45976.60087534722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45976.60087534722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45976.60087534722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45976.60087534722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45976.60087534722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45976.60087534722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45976.60087534722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45976.60087534722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45976.60087534722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45976.60087534722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45976.60087534722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45976.60087534722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45976.60087534722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45976.60087534722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45976.60087534722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45976.60087534722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45976.60087534722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45976.60087534722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45976.60087534722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45976.60087534722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45976.60087534722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45976.60087534722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45976.60087534722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45976.60087534722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45976.60087534722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45976.60087534722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45976.60087534722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45976.60087534722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45976.60087534722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45976.60087534722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45976.60087534722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45976.60087534722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45976.60087534722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45976.60087534722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45976.60087534722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45976.60087534722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45976.60087534722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45976.60087534722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45976.60087534722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45976.60087534722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45976.60087534722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45976.60087534722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45976.60087534722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45976.60087534722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45976.60087534722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45976.60087534722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45976.60087534722</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45976.60087534722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45976.60087534722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45976.60087534722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45976.60087534722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45976.60087534722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45976.60087534722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45976.60087534722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45976.60087534722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45976.60087534722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45976.60087534722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45976.60087534722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45976.60087534722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45976.60087534722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45976.60087534722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45976.60087534722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45976.60087534722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45976.60087534722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45976.60087534722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45976.60087534722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45976.60087534722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45976.60087534722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45976.60087534722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45976.60087534722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45976.60087534722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45976.60087534722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45976.60087534722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45976.60087534722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45976.60087534722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45976.60087534722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45976.60087534722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45976.60087534722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45976.60087534722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45976.60087534722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45976.60087534722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45976.60087534722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45976.60087534722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45976.60087534722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45976.60087534722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45976.60087534722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45976.60087534722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45976.60087534722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45976.60087534722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45976.60087534722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45976.60087534722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45976.60087534722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45976.60087534722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45976.60087534722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45976.60087534722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45976.60087534722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45976.60087534722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45976.60087534722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45976.60087534722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45976.60087534722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45976.60087534722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45976.60087534722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45976.60087534722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45976.60087534722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45976.60087534722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45976.60087534722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45976.60087534722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45976.60087534722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45976.60087534722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45976.60087534722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45976.60087534722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45976.60087534722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45976.60087534722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45976.60087534722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45976.60087534722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45976.60087534722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45976.60087534722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45976.60087534722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45976.60087534722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45976.60087534722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45976.60087534722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45976.60087534722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45976.60087534722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45976.60087534722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45976.60087534722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45976.60087534722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45976.60087534722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45976.60087534722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45976.60087534722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45976.60087534722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45976.60087534722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45976.60087534722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45976.60087534722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45976.60087534722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45976.60087534722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45976.60087534722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45976.60087534722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45976.60087534722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45976.60087534722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45976.60087534722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45976.60087534722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45976.60087534722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45976.60087534722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45976.60087534722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45976.60087534722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45976.60087534722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45976.60087534722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45976.60087534722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45976.60087534722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45976.60087534722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45976.60087534722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45976.60087534722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45976.60087534722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45976.60087534722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45976.60087534722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45976.60087534722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45976.60087534722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45976.60087534722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45976.60087534722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45976.60087534722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45976.60087534722</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2025-11-15T11:27:19Z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