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65" documentId="120_S{2AC9BD13-BADA-5192-A53E-5A8FF88502F6}" xr6:coauthVersionLast="47" xr6:coauthVersionMax="47" xr10:uidLastSave="{CC959D5E-178C-40FC-9FE1-B83CC5B547D7}"/>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<sst xmlns="http://schemas.openxmlformats.org/spreadsheetml/2006/main" count="180272" uniqueCount="39122">
  <si>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</si>
  <si>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</si>
  <si>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</si>
  <si>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</si>
  <si>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</si>
  <si>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</si>
  <si>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</si>
  <si>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</si>
  <si>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</si>
  <si>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</si>
  <si>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</si>
  <si>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</si>
  <si>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</si>
  <si>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</si>
  <si>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</si>
  <si>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</si>
  <si>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</si>
  <si>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</si>
  <si>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</si>
  <si>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</si>
  <si>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</si>
  <si>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</si>
  <si>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</si>
  <si>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</si>
  <si>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</si>
  <si>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</si>
  <si>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</si>
  <si>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</si>
  <si>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</si>
  <si>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</si>
  <si>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</si>
  <si>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</si>
  <si>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</si>
  <si>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</si>
  <si>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</si>
  <si>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</si>
  <si>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</si>
  <si>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</si>
  <si>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</si>
  <si>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</si>
  <si>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</si>
  <si>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</si>
  <si>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</si>
  <si>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</si>
  <si>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</si>
  <si>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</si>
  <si>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</si>
  <si>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</si>
  <si>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</si>
  <si>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</si>
  <si>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</si>
  <si>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</si>
  <si>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</si>
  <si>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</si>
  <si>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</si>
  <si>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</si>
  <si>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</si>
  <si>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</si>
  <si>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</si>
  <si>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</si>
  <si>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</si>
  <si>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</si>
  <si>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</si>
  <si>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</si>
  <si>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</si>
  <si>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</si>
  <si>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</si>
  <si>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</si>
  <si>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</si>
  <si>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</si>
  <si>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</si>
  <si>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</si>
  <si>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</si>
  <si>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</si>
  <si>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</si>
  <si>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</si>
  <si>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</si>
  <si>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</si>
  <si>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</si>
  <si>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</si>
  <si>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</si>
  <si>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</si>
  <si>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</si>
  <si>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</si>
  <si>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</si>
  <si>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</si>
  <si>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</si>
  <si>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</si>
  <si>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</si>
  <si>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</si>
  <si>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</si>
  <si>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</si>
  <si>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</si>
  <si>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</si>
  <si>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</si>
  <si>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</si>
  <si>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</si>
  <si>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</si>
  <si>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</si>
  <si>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</si>
  <si>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</si>
  <si>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</si>
  <si>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</si>
  <si>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</si>
  <si>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</si>
  <si>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</si>
  <si>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</si>
  <si>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</si>
  <si>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</si>
  <si>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</si>
  <si>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</si>
  <si>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</si>
  <si>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</si>
  <si>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</si>
  <si>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</si>
  <si>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</si>
  <si>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</si>
  <si>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</si>
  <si>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</si>
  <si>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</si>
  <si>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</si>
  <si>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</si>
  <si>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</si>
  <si>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</si>
  <si>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</si>
  <si>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</si>
  <si>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</si>
  <si>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</si>
  <si>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</si>
  <si>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</si>
  <si>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</si>
  <si>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</si>
  <si>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</si>
  <si>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</si>
  <si>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</si>
  <si>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</si>
  <si>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</si>
  <si>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</si>
  <si>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</si>
  <si>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</si>
  <si>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</si>
  <si>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</si>
  <si>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</si>
  <si>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</si>
  <si>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</si>
  <si>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</si>
  <si>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</si>
  <si>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</si>
  <si>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</si>
  <si>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</si>
  <si>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</si>
  <si>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</si>
  <si>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</si>
  <si>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</si>
  <si>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</si>
  <si>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</si>
  <si>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</si>
  <si>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</si>
  <si>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</si>
  <si>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</si>
  <si>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</si>
  <si>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</si>
  <si>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</si>
  <si>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</si>
  <si>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</si>
  <si>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</si>
  <si>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</si>
  <si>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</si>
  <si>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</si>
  <si>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</si>
  <si>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</si>
  <si>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</si>
  <si>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</si>
  <si>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</si>
  <si>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</si>
  <si>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</si>
  <si>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</si>
  <si>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</si>
  <si>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</si>
  <si>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</si>
  <si>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</si>
  <si>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</si>
  <si>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</si>
  <si>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</si>
  <si>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</si>
  <si>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</si>
  <si>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</si>
  <si>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</si>
  <si>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</si>
  <si>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</si>
  <si>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</si>
  <si>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</si>
  <si>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</si>
  <si>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</si>
  <si>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</si>
  <si>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</si>
  <si>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</si>
  <si>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</si>
  <si>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</si>
  <si>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</si>
  <si>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</si>
  <si>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</si>
  <si>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</si>
  <si>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</si>
  <si>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</si>
  <si>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</si>
  <si>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</si>
  <si>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</si>
  <si>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</si>
  <si>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</si>
  <si>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</si>
  <si>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</si>
  <si>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</si>
  <si>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</si>
  <si>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</si>
  <si>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</si>
  <si>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</si>
  <si>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</si>
  <si>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</si>
  <si>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</si>
  <si>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</si>
  <si>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</si>
  <si>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</si>
  <si>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</si>
  <si>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</si>
  <si>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</si>
  <si>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</si>
  <si>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</si>
  <si>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</si>
  <si>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</si>
  <si>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</si>
  <si>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</si>
  <si>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</si>
  <si>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</si>
  <si>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</si>
  <si>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</si>
  <si>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</si>
  <si>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</si>
  <si>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</si>
  <si>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</si>
  <si>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</si>
  <si>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</si>
  <si>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</si>
  <si>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</si>
  <si>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</si>
  <si>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</si>
  <si>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</si>
  <si>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</si>
  <si>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</si>
  <si>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</si>
  <si>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</si>
  <si>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</si>
  <si>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</si>
  <si>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</si>
  <si>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</si>
  <si>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</si>
  <si>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</si>
  <si>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</si>
  <si>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</si>
  <si>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</si>
  <si>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</si>
  <si>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</si>
  <si>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</si>
  <si>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</si>
  <si>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</si>
  <si>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</si>
  <si>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</si>
  <si>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</si>
  <si>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</si>
  <si>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</si>
  <si>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</si>
  <si>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</si>
  <si>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</si>
  <si>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</si>
  <si>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</si>
  <si>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</si>
  <si>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</si>
  <si>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</si>
  <si>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</si>
  <si>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</si>
  <si>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</si>
  <si>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</si>
  <si>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</si>
  <si>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</si>
  <si>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</si>
  <si>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</si>
  <si>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</si>
  <si>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</si>
  <si>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</si>
  <si>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</si>
  <si>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</si>
  <si>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</si>
  <si>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</si>
  <si>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</si>
  <si>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</si>
  <si>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</si>
  <si>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</si>
  <si>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</si>
  <si>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</si>
  <si>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</si>
  <si>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</si>
  <si>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</si>
  <si>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</si>
  <si>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</si>
  <si>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</si>
  <si>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</si>
  <si>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</si>
  <si>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</si>
  <si>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</si>
  <si>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</si>
  <si>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</si>
  <si>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</si>
  <si>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</si>
  <si>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</si>
  <si>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</si>
  <si>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</si>
  <si>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</si>
  <si>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</si>
  <si>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</si>
  <si>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</si>
  <si>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</si>
  <si>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</si>
  <si>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</si>
  <si>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</si>
  <si>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</si>
  <si>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</si>
  <si>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</si>
  <si>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</si>
  <si>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</si>
  <si>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</si>
  <si>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</si>
  <si>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</si>
  <si>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</si>
  <si>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</si>
  <si>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</si>
  <si>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</si>
  <si>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</si>
  <si>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</si>
  <si>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</si>
  <si>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</si>
  <si>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</si>
  <si>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</si>
  <si>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</si>
  <si>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</si>
  <si>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</si>
  <si>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</si>
  <si>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</si>
  <si>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</si>
  <si>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</si>
  <si>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</si>
  <si>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</si>
  <si>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</si>
  <si>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</si>
  <si>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</si>
  <si>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</si>
  <si>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</si>
  <si>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</si>
  <si>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</si>
  <si>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</si>
  <si>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</si>
  <si>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</si>
  <si>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</si>
  <si>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</si>
  <si>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</si>
  <si>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</si>
  <si>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</si>
  <si>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</si>
  <si>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</si>
  <si>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</si>
  <si>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</si>
  <si>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</si>
  <si>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</si>
  <si>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</si>
  <si>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</si>
  <si>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</si>
  <si>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</si>
  <si>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</si>
  <si>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</si>
  <si>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</si>
  <si>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</si>
  <si>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</si>
  <si>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</si>
  <si>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</si>
  <si>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</si>
  <si>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</si>
  <si>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</si>
  <si>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</si>
  <si>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</si>
  <si>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</si>
  <si>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</si>
  <si>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</si>
  <si>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</si>
  <si>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</si>
  <si>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</si>
  <si>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</si>
  <si>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</si>
  <si>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</si>
  <si>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</si>
  <si>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</si>
  <si>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</si>
  <si>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</si>
  <si>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</si>
  <si>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</si>
  <si>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</si>
  <si>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</si>
  <si>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</si>
  <si>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</si>
  <si>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</si>
  <si>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</si>
  <si>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</si>
  <si>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</si>
  <si>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</si>
  <si>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</si>
  <si>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</si>
  <si>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</si>
  <si>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</si>
  <si>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</si>
  <si>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</si>
  <si>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</si>
  <si>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</si>
  <si>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</si>
  <si>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</si>
  <si>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</si>
  <si>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</si>
  <si>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</si>
  <si>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</si>
  <si>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</si>
  <si>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</si>
  <si>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</si>
  <si>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</si>
  <si>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</si>
  <si>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</si>
  <si>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</si>
  <si>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</si>
  <si>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</si>
  <si>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</si>
  <si>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</si>
  <si>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</si>
  <si>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</si>
  <si>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</si>
  <si>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</si>
  <si>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</si>
  <si>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</si>
  <si>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</si>
  <si>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</si>
  <si>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</si>
  <si>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</si>
  <si>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</si>
  <si>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</si>
  <si>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</si>
  <si>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</si>
  <si>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</si>
  <si>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</si>
  <si>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</si>
  <si>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</si>
  <si>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</si>
  <si>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</si>
  <si>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</si>
  <si>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</si>
  <si>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</si>
  <si>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</si>
  <si>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</si>
  <si>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</si>
  <si>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</si>
  <si>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</si>
  <si>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</si>
  <si>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</si>
  <si>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</si>
  <si>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</si>
  <si>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</si>
  <si>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</si>
  <si>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</si>
  <si>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</si>
  <si>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</si>
  <si>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</si>
  <si>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</si>
  <si>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</si>
  <si>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</si>
  <si>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</si>
  <si>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</si>
  <si>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</si>
  <si>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</si>
  <si>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</si>
  <si>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</si>
  <si>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</si>
  <si>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</si>
  <si>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</si>
  <si>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</si>
  <si>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</si>
  <si>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</si>
  <si>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</si>
  <si>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</si>
  <si>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</si>
  <si>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</si>
  <si>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</si>
  <si>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</si>
  <si>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</si>
  <si>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</si>
  <si>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</si>
  <si>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</si>
  <si>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</si>
  <si>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</si>
  <si>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</si>
  <si>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</si>
  <si>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</si>
  <si>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</si>
  <si>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</si>
  <si>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</si>
  <si>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</si>
  <si>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</si>
  <si>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</si>
  <si>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</si>
  <si>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</si>
  <si>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</si>
  <si>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</si>
  <si>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</si>
  <si>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</si>
  <si>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</si>
  <si>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</si>
  <si>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</si>
  <si>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</si>
  <si>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</si>
  <si>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</si>
  <si>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</si>
  <si>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</si>
  <si>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</si>
  <si>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</si>
  <si>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</si>
  <si>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</si>
  <si>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</si>
  <si>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</si>
  <si>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</si>
  <si>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</si>
  <si>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</si>
  <si>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</si>
  <si>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</si>
  <si>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</si>
  <si>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</si>
  <si>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</si>
  <si>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</si>
  <si>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</si>
  <si>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</si>
  <si>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</si>
  <si>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</si>
  <si>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</si>
  <si>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</si>
  <si>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</si>
  <si>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</si>
  <si>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</si>
  <si>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</si>
  <si>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</si>
  <si>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</si>
  <si>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</si>
  <si>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</si>
  <si>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</si>
  <si>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</si>
  <si>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</si>
  <si>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</si>
  <si>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</si>
  <si>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</si>
  <si>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</si>
  <si>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</si>
  <si>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</si>
  <si>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</si>
  <si>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</si>
  <si>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</si>
  <si>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</si>
  <si>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</si>
  <si>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</si>
  <si>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</si>
  <si>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</si>
  <si>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</si>
  <si>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</si>
  <si>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</si>
  <si>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</si>
  <si>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</si>
  <si>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</si>
  <si>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</si>
  <si>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</si>
  <si>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</si>
  <si>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</si>
  <si>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</si>
  <si>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</si>
  <si>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</si>
  <si>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</si>
  <si>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</si>
  <si>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</si>
  <si>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</si>
  <si>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</si>
  <si>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</si>
  <si>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</si>
  <si>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</si>
  <si>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</si>
  <si>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</si>
  <si>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</si>
  <si>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</si>
  <si>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</si>
  <si>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</si>
  <si>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</si>
  <si>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</si>
  <si>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</si>
  <si>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</si>
  <si>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</si>
  <si>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</si>
  <si>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</si>
  <si>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</si>
  <si>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</si>
  <si>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</si>
  <si>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</si>
  <si>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</si>
  <si>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</si>
  <si>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</si>
  <si>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</si>
  <si>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</si>
  <si>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</si>
  <si>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</si>
  <si>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</si>
  <si>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</si>
  <si>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</si>
  <si>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</si>
  <si>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</si>
  <si>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</si>
  <si>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</si>
  <si>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</si>
  <si>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</si>
  <si>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</si>
  <si>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</si>
  <si>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</si>
  <si>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</si>
  <si>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</si>
  <si>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</si>
  <si>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</si>
  <si>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</si>
  <si>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</si>
  <si>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</si>
  <si>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</si>
  <si>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</si>
  <si>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</si>
  <si>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</si>
  <si>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</si>
  <si>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</si>
  <si>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</si>
  <si>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</si>
  <si>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</si>
  <si>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</si>
  <si>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</si>
  <si>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</si>
  <si>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</si>
  <si>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</si>
  <si>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</si>
  <si>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</si>
  <si>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</si>
  <si>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</si>
  <si>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</si>
  <si>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</si>
  <si>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</si>
  <si>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</si>
  <si>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</si>
  <si>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</si>
  <si>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</si>
  <si>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</si>
  <si>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</si>
  <si>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</si>
  <si>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</si>
  <si>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</si>
  <si>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</si>
  <si>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</si>
  <si>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</si>
  <si>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</si>
  <si>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</si>
  <si>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</si>
  <si>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</si>
  <si>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</si>
  <si>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</si>
  <si>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</si>
  <si>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</si>
  <si>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</si>
  <si>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</si>
  <si>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</si>
  <si>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</si>
  <si>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</si>
  <si>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</si>
  <si>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</si>
  <si>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</si>
  <si>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</si>
  <si>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</si>
  <si>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</si>
  <si>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</si>
  <si>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</si>
  <si>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</si>
  <si>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</si>
  <si>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</si>
  <si>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</si>
  <si>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</si>
  <si>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</si>
  <si>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</si>
  <si>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</si>
  <si>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</si>
  <si>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</si>
  <si>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</si>
  <si>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</si>
  <si>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</si>
  <si>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</si>
  <si>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</si>
  <si>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</si>
  <si>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</si>
  <si>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</si>
  <si>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</si>
  <si>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</si>
  <si>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</si>
  <si>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</si>
  <si>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</si>
  <si>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</si>
  <si>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</si>
  <si>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</si>
  <si>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</si>
  <si>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</si>
  <si>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</si>
  <si>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</si>
  <si>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</si>
  <si>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</si>
  <si>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</si>
  <si>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</si>
  <si>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</si>
  <si>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</si>
  <si>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</si>
  <si>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</si>
  <si>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</si>
  <si>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</si>
  <si>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</si>
  <si>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</si>
  <si>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</si>
  <si>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</si>
  <si>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</si>
  <si>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</si>
  <si>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</si>
  <si>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</si>
  <si>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</si>
  <si>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</si>
  <si>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</si>
  <si>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</si>
  <si>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</si>
  <si>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</si>
  <si>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</si>
  <si>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</si>
  <si>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</si>
  <si>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</si>
  <si>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</si>
  <si>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</si>
  <si>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</si>
  <si>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</si>
  <si>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</si>
  <si>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</si>
  <si>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</si>
  <si>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</si>
  <si>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</si>
  <si>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</si>
  <si>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</si>
  <si>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</si>
  <si>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</si>
  <si>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</si>
  <si>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</si>
  <si>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</si>
  <si>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</si>
  <si>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</si>
  <si>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</si>
  <si>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</si>
  <si>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</si>
  <si>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</si>
  <si>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</si>
  <si>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</si>
  <si>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</si>
  <si>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</si>
  <si>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</si>
  <si>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</si>
  <si>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</si>
  <si>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</si>
  <si>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</si>
  <si>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</si>
  <si>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</si>
  <si>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</si>
  <si>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</si>
  <si>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</si>
  <si>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</si>
  <si>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</si>
  <si>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</si>
  <si>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</si>
  <si>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</si>
  <si>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</si>
  <si>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</si>
  <si>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</si>
  <si>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</si>
  <si>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</si>
  <si>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</si>
  <si>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</si>
  <si>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</si>
  <si>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</si>
  <si>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</si>
  <si>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</si>
  <si>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</si>
  <si>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</si>
  <si>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</si>
  <si>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</si>
  <si>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</si>
  <si>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</si>
  <si>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</si>
  <si>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</si>
  <si>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</si>
  <si>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</si>
  <si>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</si>
  <si>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</si>
  <si>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</si>
  <si>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</si>
  <si>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</si>
  <si>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</si>
  <si>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</si>
  <si>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</si>
  <si>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</si>
  <si>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</si>
  <si>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</si>
  <si>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</si>
  <si>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</si>
  <si>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</si>
  <si>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</si>
  <si>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</si>
  <si>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</si>
  <si>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</si>
  <si>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</si>
  <si>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</si>
  <si>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</si>
  <si>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</si>
  <si>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</si>
  <si>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</si>
  <si>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</si>
  <si>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</si>
  <si>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</si>
  <si>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</si>
  <si>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</si>
  <si>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</si>
  <si>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</si>
  <si>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</si>
  <si>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</si>
  <si>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</si>
  <si>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</si>
  <si>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</si>
  <si>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</si>
  <si>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</si>
  <si>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</si>
  <si>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</si>
  <si>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</si>
  <si>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</si>
  <si>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</si>
  <si>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</si>
  <si>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</si>
  <si>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</si>
  <si>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</si>
  <si>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</si>
  <si>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</si>
  <si>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</si>
  <si>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</si>
  <si>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</si>
  <si>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</si>
  <si>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</si>
  <si>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</si>
  <si>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</si>
  <si>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</si>
  <si>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</si>
  <si>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</si>
  <si>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</si>
  <si>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</si>
  <si>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</si>
  <si>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</si>
  <si>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</si>
  <si>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</si>
  <si>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</si>
  <si>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</si>
  <si>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</si>
  <si>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</si>
  <si>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</si>
  <si>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</si>
  <si>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</si>
  <si>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</si>
  <si>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</si>
  <si>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</si>
  <si>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</si>
  <si>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</si>
  <si>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</si>
  <si>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</si>
  <si>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</si>
  <si>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</si>
  <si>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</si>
  <si>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</si>
  <si>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</si>
  <si>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</si>
  <si>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</si>
  <si>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</si>
  <si>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</si>
  <si>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</si>
  <si>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</si>
  <si>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</si>
  <si>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</si>
  <si>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</si>
  <si>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</si>
  <si>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</si>
  <si>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</si>
  <si>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</si>
  <si>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</si>
  <si>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</si>
  <si>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</si>
  <si>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</si>
  <si>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</si>
  <si>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</si>
  <si>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</si>
  <si>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</si>
  <si>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</si>
  <si>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</si>
  <si>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</si>
  <si>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</si>
  <si>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</si>
  <si>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</si>
  <si>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</si>
  <si>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</si>
  <si>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</si>
  <si>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</si>
  <si>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</si>
  <si>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</si>
  <si>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</si>
  <si>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</si>
  <si>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</si>
  <si>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</si>
  <si>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</si>
  <si>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</si>
  <si>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</si>
  <si>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</si>
  <si>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</si>
  <si>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</si>
  <si>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</si>
  <si>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</si>
  <si>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</si>
  <si>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</si>
  <si>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</si>
  <si>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</si>
  <si>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</si>
  <si>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</si>
  <si>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</si>
  <si>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</si>
  <si>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</si>
  <si>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</si>
  <si>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</si>
  <si>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</si>
  <si>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</si>
  <si>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</si>
  <si>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</si>
  <si>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</si>
  <si>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</si>
  <si>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</si>
  <si>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</si>
  <si>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</si>
  <si>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</si>
  <si>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</si>
  <si>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</si>
  <si>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</si>
  <si>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</si>
  <si>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</si>
  <si>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</si>
  <si>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</si>
  <si>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</si>
  <si>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</si>
  <si>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</si>
  <si>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</si>
  <si>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</si>
  <si>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</si>
  <si>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</si>
  <si>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</si>
  <si>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</si>
  <si>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</si>
  <si>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</si>
  <si>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</si>
  <si>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</si>
  <si>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</si>
  <si>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</si>
  <si>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</si>
  <si>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</si>
  <si>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</si>
  <si>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</si>
  <si>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</si>
  <si>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</si>
  <si>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</si>
  <si>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</si>
  <si>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</si>
  <si>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</si>
  <si>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</si>
  <si>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</si>
  <si>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</si>
  <si>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</si>
  <si>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</si>
  <si>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</si>
  <si>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</si>
  <si>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</si>
  <si>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</si>
  <si>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</si>
  <si>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</si>
  <si>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</si>
  <si>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</si>
  <si>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</si>
  <si>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</si>
  <si>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</si>
  <si>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</si>
  <si>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</si>
  <si>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</si>
  <si>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</si>
  <si>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</si>
  <si>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</si>
  <si>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</si>
  <si>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</si>
  <si>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</si>
  <si>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</si>
  <si>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</si>
  <si>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</si>
  <si>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</si>
  <si>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</si>
  <si>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</si>
  <si>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</si>
  <si>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</si>
  <si>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</si>
  <si>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</si>
  <si>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</si>
  <si>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</si>
  <si>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</si>
  <si>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</si>
  <si>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</si>
  <si>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</si>
  <si>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</si>
  <si>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</si>
  <si>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</si>
  <si>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</si>
  <si>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</si>
  <si>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</si>
  <si>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</si>
  <si>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</si>
  <si>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</si>
  <si>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</si>
  <si>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</si>
  <si>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</si>
  <si>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</si>
  <si>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</si>
  <si>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</si>
  <si>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</si>
  <si>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</si>
  <si>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</si>
  <si>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</si>
  <si>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</si>
  <si>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</si>
  <si>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</si>
  <si>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</si>
  <si>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</si>
  <si>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</si>
  <si>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</si>
  <si>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</si>
  <si>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</si>
  <si>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</si>
  <si>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</si>
  <si>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</si>
  <si>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</si>
  <si>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</si>
  <si>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</si>
  <si>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</si>
  <si>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</si>
  <si>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</si>
  <si>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</si>
  <si>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</si>
  <si>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</si>
  <si>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</si>
  <si>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</si>
  <si>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</si>
  <si>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</si>
  <si>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</si>
  <si>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</si>
  <si>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</si>
  <si>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</si>
  <si>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</si>
  <si>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</si>
  <si>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</si>
  <si>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</si>
  <si>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</si>
  <si>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</si>
  <si>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</si>
  <si>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</si>
  <si>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</si>
  <si>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</si>
  <si>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</si>
  <si>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</si>
  <si>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</si>
  <si>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</si>
  <si>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</si>
  <si>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</si>
  <si>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</si>
  <si>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</si>
  <si>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</si>
  <si>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</si>
  <si>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</si>
  <si>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</si>
  <si>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</si>
  <si>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</si>
  <si>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</si>
  <si>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</si>
  <si>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</si>
  <si>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</si>
  <si>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</si>
  <si>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</si>
  <si>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</si>
  <si>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</si>
  <si>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</si>
  <si>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</si>
  <si>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</si>
  <si>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</si>
  <si>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</si>
  <si>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</si>
  <si>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</si>
  <si>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</si>
  <si>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</si>
  <si>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</si>
  <si>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</si>
  <si>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</si>
  <si>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</si>
  <si>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</si>
  <si>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</si>
  <si>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</si>
  <si>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</si>
  <si>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</si>
  <si>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</si>
  <si>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</si>
  <si>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</si>
  <si>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</si>
  <si>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</si>
  <si>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</si>
  <si>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</si>
  <si>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</si>
  <si>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</si>
  <si>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</si>
  <si>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</si>
  <si>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</si>
  <si>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</si>
  <si>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</si>
  <si>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</si>
  <si>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</si>
  <si>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</si>
  <si>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</si>
  <si>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</si>
  <si>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</si>
  <si>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</si>
  <si>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</si>
  <si>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</si>
  <si>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</si>
  <si>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</si>
  <si>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</si>
  <si>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</si>
  <si>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</si>
  <si>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</si>
  <si>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</si>
  <si>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</si>
  <si>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</si>
  <si>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</si>
  <si>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</si>
  <si>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</si>
  <si>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</si>
  <si>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</si>
  <si>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</si>
  <si>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</si>
  <si>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</si>
  <si>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</si>
  <si>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</si>
  <si>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</si>
  <si>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</si>
  <si>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</si>
  <si>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</si>
  <si>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</si>
  <si>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</si>
  <si>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</si>
  <si>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</si>
  <si>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</si>
  <si>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</si>
  <si>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</si>
  <si>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</si>
  <si>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</si>
  <si>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</si>
  <si>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</si>
  <si>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</si>
  <si>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</si>
  <si>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</si>
  <si>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</si>
  <si>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</si>
  <si>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</si>
  <si>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</si>
  <si>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</si>
  <si>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</si>
  <si>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</si>
  <si>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</si>
  <si>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</si>
  <si>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</si>
  <si>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</si>
  <si>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</si>
  <si>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</si>
  <si>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</si>
  <si>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</si>
  <si>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</si>
  <si>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</si>
  <si>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</si>
  <si>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</si>
  <si>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</si>
  <si>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</si>
  <si>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</si>
  <si>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</si>
  <si>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</si>
  <si>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</si>
  <si>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</si>
  <si>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</si>
  <si>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</si>
  <si>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</si>
  <si>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</si>
  <si>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</si>
  <si>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</si>
  <si>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</si>
  <si>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</si>
  <si>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</si>
  <si>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</si>
  <si>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</si>
  <si>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</si>
  <si>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</si>
  <si>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</si>
  <si>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</si>
  <si>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</si>
  <si>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</si>
  <si>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</si>
  <si>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</si>
  <si>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</si>
  <si>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</si>
  <si>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</si>
  <si>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</si>
  <si>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</si>
  <si>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</si>
  <si>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</si>
  <si>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</si>
  <si>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</si>
  <si>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</si>
  <si>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</si>
  <si>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</si>
  <si>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</si>
  <si>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</si>
  <si>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</si>
  <si>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</si>
  <si>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</si>
  <si>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</si>
  <si>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</si>
  <si>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</si>
  <si>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</si>
  <si>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</si>
  <si>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</si>
  <si>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</si>
  <si>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</si>
  <si>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</si>
  <si>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</si>
  <si>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</si>
  <si>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</si>
  <si>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</si>
  <si>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</si>
  <si>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</si>
  <si>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</si>
  <si>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</si>
  <si>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</si>
  <si>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</si>
  <si>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</si>
  <si>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</si>
  <si>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</si>
  <si>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</si>
  <si>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</si>
  <si>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</si>
  <si>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</si>
  <si>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</si>
  <si>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</si>
  <si>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</si>
  <si>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</si>
  <si>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</si>
  <si>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</si>
  <si>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</si>
  <si>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</si>
  <si>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</si>
  <si>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</si>
  <si>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</si>
  <si>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</si>
  <si>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</si>
  <si>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</si>
  <si>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</si>
  <si>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</si>
  <si>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</si>
  <si>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</si>
  <si>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</si>
  <si>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</si>
  <si>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</si>
  <si>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</si>
  <si>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</si>
  <si>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</si>
  <si>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</si>
  <si>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</si>
  <si>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</si>
  <si>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</si>
  <si>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</si>
  <si>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</si>
  <si>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</si>
  <si>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</si>
  <si>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</si>
  <si>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</si>
  <si>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</si>
  <si>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</si>
  <si>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</si>
  <si>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</si>
  <si>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</si>
  <si>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</si>
  <si>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</si>
  <si>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</si>
  <si>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</si>
  <si>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</si>
  <si>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</si>
  <si>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</si>
  <si>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</si>
  <si>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</si>
  <si>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</si>
  <si>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</si>
  <si>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</si>
  <si>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</si>
  <si>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</si>
  <si>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</si>
  <si>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</si>
  <si>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</si>
  <si>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</si>
  <si>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</si>
  <si>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</si>
  <si>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</si>
  <si>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</si>
  <si>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</si>
  <si>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</si>
  <si>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</si>
  <si>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</si>
  <si>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</si>
  <si>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</si>
  <si>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</si>
  <si>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</si>
  <si>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</si>
  <si>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</si>
  <si>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</si>
  <si>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</si>
  <si>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</si>
  <si>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</si>
  <si>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</si>
  <si>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</si>
  <si>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</si>
  <si>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</si>
  <si>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</si>
  <si>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</si>
  <si>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</si>
  <si>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</si>
  <si>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</si>
  <si>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</si>
  <si>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</si>
  <si>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</si>
  <si>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</si>
  <si>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</si>
  <si>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</si>
  <si>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</si>
  <si>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</si>
  <si>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</si>
  <si>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</si>
  <si>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</si>
  <si>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</si>
  <si>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</si>
  <si>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</si>
  <si>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</si>
  <si>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</si>
  <si>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</si>
  <si>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</si>
  <si>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</si>
  <si>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</si>
  <si>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</si>
  <si>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</si>
  <si>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</si>
  <si>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</si>
  <si>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</si>
  <si>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</si>
  <si>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</si>
  <si>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</si>
  <si>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</si>
  <si>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</si>
  <si>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</si>
  <si>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</si>
  <si>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</si>
  <si>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</si>
  <si>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</si>
  <si>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</si>
  <si>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</si>
  <si>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</si>
  <si>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</si>
  <si>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</si>
  <si>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</si>
  <si>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</si>
  <si>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</si>
  <si>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</si>
  <si>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</si>
  <si>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</si>
  <si>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</si>
  <si>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</si>
  <si>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</si>
  <si>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</si>
  <si>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</si>
  <si>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</si>
  <si>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</si>
  <si>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</si>
  <si>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</si>
  <si>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</si>
  <si>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</si>
  <si>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</si>
  <si>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</si>
  <si>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</si>
  <si>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</si>
  <si>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</si>
  <si>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</si>
  <si>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</si>
  <si>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</si>
  <si>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</si>
  <si>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</si>
  <si>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</si>
  <si>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</si>
  <si>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</si>
  <si>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</si>
  <si>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</si>
  <si>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</si>
  <si>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</si>
  <si>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</si>
  <si>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</si>
  <si>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</si>
  <si>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</si>
  <si>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</si>
  <si>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</si>
  <si>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</si>
  <si>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</si>
  <si>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</si>
  <si>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</si>
  <si>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</si>
  <si>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</si>
  <si>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</si>
  <si>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</si>
  <si>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</si>
  <si>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</si>
  <si>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</si>
  <si>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</si>
  <si>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</si>
  <si>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</si>
  <si>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</si>
  <si>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</si>
  <si>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</si>
  <si>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</si>
  <si>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</si>
  <si>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</si>
  <si>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</si>
  <si>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</si>
  <si>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</si>
  <si>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</si>
  <si>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</si>
  <si>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</si>
  <si>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</si>
  <si>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</si>
  <si>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</si>
  <si>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</si>
  <si>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</si>
  <si>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</si>
  <si>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</si>
  <si>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</si>
  <si>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</si>
  <si>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</si>
  <si>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</si>
  <si>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</si>
  <si>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</si>
  <si>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</si>
  <si>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</si>
  <si>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</si>
  <si>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</si>
  <si>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</si>
  <si>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</si>
  <si>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</si>
  <si>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</si>
  <si>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</si>
  <si>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</si>
  <si>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</si>
  <si>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</si>
  <si>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</si>
  <si>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</si>
  <si>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</si>
  <si>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</si>
  <si>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</si>
  <si>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</si>
  <si>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</si>
  <si>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</si>
  <si>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</si>
  <si>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</si>
  <si>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</si>
  <si>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</si>
  <si>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</si>
  <si>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</si>
  <si>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</si>
  <si>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</si>
  <si>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</si>
  <si>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</si>
  <si>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</si>
  <si>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</si>
  <si>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</si>
  <si>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</si>
  <si>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</si>
  <si>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</si>
  <si>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</si>
  <si>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</si>
  <si>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</si>
  <si>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</si>
  <si>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</si>
  <si>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</si>
  <si>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</si>
  <si>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</si>
  <si>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</si>
  <si>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</si>
  <si>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</si>
  <si>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</si>
  <si>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</si>
  <si>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</si>
  <si>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</si>
  <si>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</si>
  <si>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</si>
  <si>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</si>
  <si>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</si>
  <si>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</si>
  <si>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</si>
  <si>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</si>
  <si>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</si>
  <si>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</si>
  <si>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</si>
  <si>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</si>
  <si>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</si>
  <si>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</si>
  <si>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</si>
  <si>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</si>
  <si>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</si>
  <si>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</si>
  <si>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</si>
  <si>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</si>
  <si>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</si>
  <si>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</si>
  <si>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</si>
  <si>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</si>
  <si>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</si>
  <si>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</si>
  <si>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</si>
  <si>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</si>
  <si>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</si>
  <si>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</si>
  <si>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</si>
  <si>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</si>
  <si>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</si>
  <si>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</si>
  <si>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</si>
  <si>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</si>
  <si>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</si>
  <si>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</si>
  <si>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</si>
  <si>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</si>
  <si>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</si>
  <si>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</si>
  <si>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</si>
  <si>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</si>
  <si>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</si>
  <si>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</si>
  <si>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</si>
  <si>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</si>
  <si>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</si>
  <si>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</si>
  <si>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</si>
  <si>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</si>
  <si>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</si>
  <si>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</si>
  <si>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</si>
  <si>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</si>
  <si>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</si>
  <si>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</si>
  <si>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</si>
  <si>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</si>
  <si>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</si>
  <si>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</si>
  <si>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</si>
  <si>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</si>
  <si>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</si>
  <si>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</si>
  <si>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</si>
  <si>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</si>
  <si>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</si>
  <si>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</si>
  <si>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</si>
  <si>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</si>
  <si>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</si>
  <si>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</si>
  <si>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</si>
  <si>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</si>
  <si>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</si>
  <si>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</si>
  <si>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</si>
  <si>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</si>
  <si>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</si>
  <si>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</si>
  <si>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</si>
  <si>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</si>
  <si>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</si>
  <si>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</si>
  <si>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</si>
  <si>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</si>
  <si>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</si>
  <si>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</si>
  <si>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</si>
  <si>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</si>
  <si>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</si>
  <si>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</si>
  <si>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</si>
  <si>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</si>
  <si>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</si>
  <si>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</si>
  <si>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</si>
  <si>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</si>
  <si>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</si>
  <si>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</si>
  <si>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</si>
  <si>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</si>
  <si>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</si>
  <si>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</si>
  <si>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</si>
  <si>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</si>
  <si>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</si>
  <si>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</si>
  <si>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</si>
  <si>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</si>
  <si>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</si>
  <si>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</si>
  <si>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</si>
  <si>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</si>
  <si>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</si>
  <si>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</si>
  <si>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</si>
  <si>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</si>
  <si>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</si>
  <si>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</si>
  <si>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</si>
  <si>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</si>
  <si>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</si>
  <si>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</si>
  <si>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</si>
  <si>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</si>
  <si>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</si>
  <si>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</si>
  <si>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</si>
  <si>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</si>
  <si>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</si>
  <si>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</si>
  <si>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</si>
  <si>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</si>
  <si>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</si>
  <si>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</si>
  <si>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</si>
  <si>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</si>
  <si>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</si>
  <si>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</si>
  <si>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</si>
  <si>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</si>
  <si>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</si>
  <si>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</si>
  <si>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</si>
  <si>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</si>
  <si>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</si>
  <si>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</si>
  <si>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</si>
  <si>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</si>
  <si>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</si>
  <si>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</si>
  <si>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</si>
  <si>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</si>
  <si>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</si>
  <si>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</si>
  <si>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</si>
  <si>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</si>
  <si>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</si>
  <si>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</si>
  <si>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</si>
  <si>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</si>
  <si>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</si>
  <si>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</si>
  <si>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</si>
  <si>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</si>
  <si>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</si>
  <si>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</si>
  <si>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</si>
  <si>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</si>
  <si>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</si>
  <si>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</si>
  <si>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</si>
  <si>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</si>
  <si>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</si>
  <si>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</si>
  <si>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</si>
  <si>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</si>
  <si>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</si>
  <si>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</si>
  <si>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</si>
  <si>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</si>
  <si>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</si>
  <si>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</si>
  <si>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</si>
  <si>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</si>
  <si>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</si>
  <si>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</si>
  <si>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</si>
  <si>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</si>
  <si>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</si>
  <si>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</si>
  <si>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</si>
  <si>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</si>
  <si>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</si>
  <si>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</si>
  <si>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</si>
  <si>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</si>
  <si>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</si>
  <si>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</si>
  <si>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</si>
  <si>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</si>
  <si>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</si>
  <si>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</si>
  <si>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</si>
  <si>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</si>
  <si>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</si>
  <si>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</si>
  <si>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</si>
  <si>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</si>
  <si>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</si>
  <si>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</si>
  <si>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</si>
  <si>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</si>
  <si>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</si>
  <si>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</si>
  <si>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</si>
  <si>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</si>
  <si>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</si>
  <si>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</si>
  <si>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</si>
  <si>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</si>
  <si>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</si>
  <si>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</si>
  <si>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</si>
  <si>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</si>
  <si>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</si>
  <si>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</si>
  <si>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</si>
  <si>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</si>
  <si>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</si>
  <si>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</si>
  <si>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</si>
  <si>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</si>
  <si>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</si>
  <si>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</si>
  <si>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</si>
  <si>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</si>
  <si>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</si>
  <si>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</si>
  <si>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</si>
  <si>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</si>
  <si>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</si>
  <si>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</si>
  <si>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</si>
  <si>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</si>
  <si>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</si>
  <si>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</si>
  <si>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</si>
  <si>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</si>
  <si>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</si>
  <si>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</si>
  <si>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</si>
  <si>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</si>
  <si>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</si>
  <si>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</si>
  <si>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</si>
  <si>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</si>
  <si>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</si>
  <si>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</si>
  <si>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</si>
  <si>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</si>
  <si>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</si>
  <si>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</si>
  <si>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</si>
  <si>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</si>
  <si>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</si>
  <si>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</si>
  <si>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</si>
  <si>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</si>
  <si>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</si>
  <si>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</si>
  <si>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</si>
  <si>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</si>
  <si>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</si>
  <si>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</si>
  <si>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</si>
  <si>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</si>
  <si>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</si>
  <si>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</si>
  <si>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</si>
  <si>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</si>
  <si>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</si>
  <si>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</si>
  <si>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</si>
  <si>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</si>
  <si>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</si>
  <si>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</si>
  <si>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</si>
  <si>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</si>
  <si>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</si>
  <si>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</si>
  <si>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</si>
  <si>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</si>
  <si>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</si>
  <si>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</si>
  <si>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</si>
  <si>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</si>
  <si>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</si>
  <si>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</si>
  <si>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</si>
  <si>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</si>
  <si>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</si>
  <si>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</si>
  <si>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</si>
  <si>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</si>
  <si>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</si>
  <si>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</si>
  <si>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</si>
  <si>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</si>
  <si>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</si>
  <si>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</si>
  <si>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</si>
  <si>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</si>
  <si>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</si>
  <si>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</si>
  <si>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</si>
  <si>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</si>
  <si>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</si>
  <si>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</si>
  <si>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</si>
  <si>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</si>
  <si>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</si>
  <si>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</si>
  <si>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</si>
  <si>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</si>
  <si>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</si>
  <si>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</si>
  <si>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</si>
  <si>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</si>
  <si>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</si>
  <si>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</si>
  <si>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</si>
  <si>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</si>
  <si>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</si>
  <si>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</si>
  <si>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</si>
  <si>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</si>
  <si>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</si>
  <si>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</si>
  <si>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</si>
  <si>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</si>
  <si>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</si>
  <si>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</si>
  <si>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</si>
  <si>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</si>
  <si>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</si>
  <si>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</si>
  <si>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</si>
  <si>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</si>
  <si>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</si>
  <si>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</si>
  <si>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</si>
  <si>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</si>
  <si>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</si>
  <si>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</si>
  <si>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</si>
  <si>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</si>
  <si>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</si>
  <si>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</si>
  <si>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</si>
  <si>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</si>
  <si>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</si>
  <si>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</si>
  <si>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</si>
  <si>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</si>
  <si>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</si>
  <si>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</si>
  <si>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</si>
  <si>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</si>
  <si>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</si>
  <si>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</si>
  <si>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</si>
  <si>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</si>
  <si>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</si>
  <si>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</si>
  <si>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</si>
  <si>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</si>
  <si>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</si>
  <si>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</si>
  <si>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</si>
  <si>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</si>
  <si>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</si>
  <si>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</si>
  <si>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</si>
  <si>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</si>
  <si>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</si>
  <si>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</si>
  <si>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</si>
  <si>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</si>
  <si>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</si>
  <si>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</si>
  <si>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</si>
  <si>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</si>
  <si>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</si>
  <si>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</si>
  <si>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</si>
  <si>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</si>
  <si>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</si>
  <si>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</si>
  <si>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</si>
  <si>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</si>
  <si>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</si>
  <si>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</si>
  <si>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</si>
  <si>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</si>
  <si>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</si>
  <si>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</si>
  <si>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</si>
  <si>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</si>
  <si>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</si>
  <si>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</si>
  <si>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</si>
  <si>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</si>
  <si>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</si>
  <si>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</si>
  <si>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</si>
  <si>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</si>
  <si>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</si>
  <si>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</si>
  <si>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</si>
  <si>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</si>
  <si>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</si>
  <si>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</si>
  <si>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</si>
  <si>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</si>
  <si>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</si>
  <si>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</si>
  <si>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</si>
  <si>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</si>
  <si>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</si>
  <si>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</si>
  <si>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</si>
  <si>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</si>
  <si>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</si>
  <si>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</si>
  <si>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</si>
  <si>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</si>
  <si>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</si>
  <si>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</si>
  <si>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</si>
  <si>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</si>
  <si>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</si>
  <si>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</si>
  <si>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</si>
  <si>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</si>
  <si>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</si>
  <si>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</si>
  <si>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</si>
  <si>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</si>
  <si>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</si>
  <si>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</si>
  <si>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</si>
  <si>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</si>
  <si>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</si>
  <si>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</si>
  <si>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</si>
  <si>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</si>
  <si>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</si>
  <si>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</si>
  <si>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</si>
  <si>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</si>
  <si>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</si>
  <si>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</si>
  <si>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</si>
  <si>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</si>
  <si>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</si>
  <si>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</si>
  <si>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</si>
  <si>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</si>
  <si>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</si>
  <si>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</si>
  <si>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</si>
  <si>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</si>
  <si>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</si>
  <si>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</si>
  <si>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</si>
  <si>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</si>
  <si>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</si>
  <si>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</si>
  <si>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</si>
  <si>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</si>
  <si>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</si>
  <si>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</si>
  <si>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</si>
  <si>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</si>
  <si>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</si>
  <si>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</si>
  <si>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</si>
  <si>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</si>
  <si>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</si>
  <si>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</si>
  <si>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</si>
  <si>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</si>
  <si>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</si>
  <si>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</si>
  <si>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</si>
  <si>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</si>
  <si>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</si>
  <si>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</si>
  <si>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</si>
  <si>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</si>
  <si>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</si>
  <si>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</si>
  <si>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</si>
  <si>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</si>
  <si>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</si>
  <si>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</si>
  <si>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</si>
  <si>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</si>
  <si>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</si>
  <si>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</si>
  <si>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</si>
  <si>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</si>
  <si>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</si>
  <si>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</si>
  <si>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</si>
  <si>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</si>
  <si>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</si>
  <si>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</si>
  <si>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</si>
  <si>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</si>
  <si>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</si>
  <si>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</si>
  <si>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</si>
  <si>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</si>
  <si>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</si>
  <si>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</si>
  <si>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</si>
  <si>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</si>
  <si>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</si>
  <si>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</si>
  <si>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</si>
  <si>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</si>
  <si>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</si>
  <si>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</si>
  <si>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</si>
  <si>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</si>
  <si>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</si>
  <si>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</si>
  <si>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</si>
  <si>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</si>
  <si>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</si>
  <si>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</si>
  <si>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</si>
  <si>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</si>
  <si>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</si>
  <si>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</si>
  <si>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</si>
  <si>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</si>
  <si>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</si>
  <si>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</si>
  <si>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</si>
  <si>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</si>
  <si>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</si>
  <si>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</si>
  <si>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</si>
  <si>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</si>
  <si>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</si>
  <si>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</si>
  <si>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</si>
  <si>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</si>
  <si>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</si>
  <si>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</si>
  <si>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</si>
  <si>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</si>
  <si>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</si>
  <si>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</si>
  <si>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</si>
  <si>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</si>
  <si>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</si>
  <si>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</si>
  <si>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</si>
  <si>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</si>
  <si>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</si>
  <si>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</si>
  <si>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</si>
  <si>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</si>
  <si>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</si>
  <si>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</si>
  <si>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</si>
  <si>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</si>
  <si>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</si>
  <si>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</si>
  <si>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</si>
  <si>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</si>
  <si>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</si>
  <si>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</si>
  <si>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</si>
  <si>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</si>
  <si>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</si>
  <si>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</si>
  <si>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</si>
  <si>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</si>
  <si>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</si>
  <si>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</si>
  <si>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</si>
  <si>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</si>
  <si>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</si>
  <si>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</si>
  <si>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</si>
  <si>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</si>
  <si>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</si>
  <si>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</si>
  <si>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</si>
  <si>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</si>
  <si>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</si>
  <si>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</si>
  <si>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</si>
  <si>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</si>
  <si>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</si>
  <si>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</si>
  <si>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</si>
  <si>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</si>
  <si>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</si>
  <si>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</si>
  <si>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</si>
  <si>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</si>
  <si>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</si>
  <si>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</si>
  <si>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</si>
  <si>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</si>
  <si>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</si>
  <si>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</si>
  <si>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</si>
  <si>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</si>
  <si>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</si>
  <si>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</si>
  <si>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</si>
  <si>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</si>
  <si>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</si>
  <si>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</si>
  <si>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</si>
  <si>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</si>
  <si>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</si>
  <si>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</si>
  <si>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</si>
  <si>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</si>
  <si>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</si>
  <si>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</si>
  <si>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</si>
  <si>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</si>
  <si>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</si>
  <si>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</si>
  <si>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</si>
  <si>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</si>
  <si>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</si>
  <si>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</si>
  <si>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</si>
  <si>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</si>
  <si>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</si>
  <si>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</si>
  <si>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</si>
  <si>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</si>
  <si>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</si>
  <si>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</si>
  <si>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</si>
  <si>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</si>
  <si>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</si>
  <si>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</si>
  <si>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</si>
  <si>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</si>
  <si>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</si>
  <si>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</si>
  <si>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</si>
  <si>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</si>
  <si>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</si>
  <si>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</si>
  <si>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</si>
  <si>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</si>
  <si>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</si>
  <si>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</si>
  <si>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</si>
  <si>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</si>
  <si>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</si>
  <si>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</si>
  <si>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</si>
  <si>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</si>
  <si>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</si>
  <si>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</si>
  <si>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</si>
  <si>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</si>
  <si>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</si>
  <si>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</si>
  <si>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</si>
  <si>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</si>
  <si>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</si>
  <si>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</si>
  <si>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</si>
  <si>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</si>
  <si>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</si>
  <si>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</si>
  <si>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</si>
  <si>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</si>
  <si>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</si>
  <si>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</si>
  <si>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</si>
  <si>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</si>
  <si>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</si>
  <si>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</si>
  <si>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</si>
  <si>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</si>
  <si>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</si>
  <si>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</si>
  <si>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</si>
  <si>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</si>
  <si>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</si>
  <si>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</si>
  <si>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</si>
  <si>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</si>
  <si>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</si>
  <si>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</si>
  <si>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</si>
  <si>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</si>
  <si>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</si>
  <si>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</si>
  <si>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</si>
  <si>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</si>
  <si>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</si>
  <si>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</si>
  <si>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</si>
  <si>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</si>
  <si>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</si>
  <si>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</si>
  <si>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</si>
  <si>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</si>
  <si>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</si>
  <si>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</si>
  <si>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</si>
  <si>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</si>
  <si>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</si>
  <si>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</si>
  <si>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</si>
  <si>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</si>
  <si>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</si>
  <si>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</si>
  <si>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</si>
  <si>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</si>
  <si>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</si>
  <si>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</si>
  <si>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</si>
  <si>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</si>
  <si>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</si>
  <si>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</si>
  <si>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</si>
  <si>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</si>
  <si>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</si>
  <si>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</si>
  <si>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</si>
  <si>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</si>
  <si>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</si>
  <si>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</si>
  <si>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</si>
  <si>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</si>
  <si>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</si>
  <si>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</si>
  <si>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</si>
  <si>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</si>
  <si>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</si>
  <si>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</si>
  <si>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</si>
  <si>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</si>
  <si>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</si>
  <si>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</si>
  <si>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</si>
  <si>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</si>
  <si>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</si>
  <si>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</si>
  <si>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</si>
  <si>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</si>
  <si>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</si>
  <si>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</si>
  <si>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</si>
  <si>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</si>
  <si>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</si>
  <si>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</si>
  <si>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</si>
  <si>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</si>
  <si>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</si>
  <si>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</si>
  <si>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</si>
  <si>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</si>
  <si>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</si>
  <si>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</si>
  <si>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</si>
  <si>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</si>
  <si>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</si>
  <si>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</si>
  <si>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</si>
  <si>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</si>
  <si>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</si>
  <si>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</si>
  <si>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</si>
  <si>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</si>
  <si>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</si>
  <si>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</si>
  <si>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</si>
  <si>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</si>
  <si>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</si>
  <si>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</si>
  <si>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</si>
  <si>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</si>
  <si>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</si>
  <si>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</si>
  <si>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</si>
  <si>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</si>
  <si>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</si>
  <si>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</si>
  <si>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</si>
  <si>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</si>
  <si>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</si>
  <si>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</si>
  <si>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</si>
  <si>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</si>
  <si>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</si>
  <si>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</si>
  <si>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</si>
  <si>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</si>
  <si>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</si>
  <si>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</si>
  <si>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</si>
  <si>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</si>
  <si>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</si>
  <si>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</si>
  <si>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</si>
  <si>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</si>
  <si>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</si>
  <si>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</si>
  <si>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</si>
  <si>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</si>
  <si>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</si>
  <si>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</si>
  <si>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</si>
  <si>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</si>
  <si>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</si>
  <si>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</si>
  <si>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</si>
  <si>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</si>
  <si>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</si>
  <si>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</si>
  <si>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</si>
  <si>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</si>
  <si>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</si>
  <si>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</si>
  <si>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</si>
  <si>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</si>
  <si>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</si>
  <si>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</si>
  <si>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</si>
  <si>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</si>
  <si>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</si>
  <si>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</si>
  <si>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</si>
  <si>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</si>
  <si>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</si>
  <si>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</si>
  <si>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</si>
  <si>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</si>
  <si>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</si>
  <si>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</si>
  <si>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</si>
  <si>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</si>
  <si>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</si>
  <si>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</si>
  <si>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</si>
  <si>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</si>
  <si>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</si>
  <si>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</si>
  <si>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</si>
  <si>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</si>
  <si>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</si>
  <si>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</si>
  <si>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</si>
  <si>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</si>
  <si>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</si>
  <si>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</si>
  <si>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</si>
  <si>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</si>
  <si>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</si>
  <si>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</si>
  <si>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</si>
  <si>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</si>
  <si>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</si>
  <si>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</si>
  <si>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</si>
  <si>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</si>
  <si>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</si>
  <si>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</si>
  <si>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</si>
  <si>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</si>
  <si>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</si>
  <si>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</si>
  <si>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</si>
  <si>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</si>
  <si>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</si>
  <si>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</si>
  <si>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</si>
  <si>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</si>
  <si>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</si>
  <si>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</si>
  <si>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</si>
  <si>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</si>
  <si>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</si>
  <si>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</si>
  <si>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</si>
  <si>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</si>
  <si>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</si>
  <si>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</si>
  <si>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</si>
  <si>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</si>
  <si>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</si>
  <si>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</si>
  <si>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</si>
  <si>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</si>
  <si>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</si>
  <si>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</si>
  <si>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</si>
  <si>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</si>
  <si>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</si>
  <si>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</si>
  <si>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</si>
  <si>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</si>
  <si>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</si>
  <si>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</si>
  <si>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</si>
  <si>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</si>
  <si>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</si>
  <si>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</si>
  <si>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</si>
  <si>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</si>
  <si>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</si>
  <si>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</si>
  <si>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</si>
  <si>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</si>
  <si>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</si>
  <si>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</si>
  <si>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</si>
  <si>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</si>
  <si>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</si>
  <si>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</si>
  <si>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</si>
  <si>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</si>
  <si>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</si>
  <si>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</si>
  <si>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</si>
  <si>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</si>
  <si>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</si>
  <si>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</si>
  <si>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</si>
  <si>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</si>
  <si>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</si>
  <si>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</si>
  <si>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</si>
  <si>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</si>
  <si>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</si>
  <si>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</si>
  <si>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</si>
  <si>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</si>
  <si>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</si>
  <si>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</si>
  <si>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</si>
  <si>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</si>
  <si>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</si>
  <si>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</si>
  <si>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</si>
  <si>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</si>
  <si>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</si>
  <si>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</si>
  <si>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</si>
  <si>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</si>
  <si>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</si>
  <si>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</si>
  <si>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</si>
  <si>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</si>
  <si>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</si>
  <si>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</si>
  <si>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</si>
  <si>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</si>
  <si>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</si>
  <si>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</si>
  <si>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</si>
  <si>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</si>
  <si>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</si>
  <si>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</si>
  <si>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</si>
  <si>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</si>
  <si>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</si>
  <si>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</si>
  <si>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</si>
  <si>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</si>
  <si>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</si>
  <si>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</si>
  <si>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</si>
  <si>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</si>
  <si>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</si>
  <si>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</si>
  <si>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</si>
  <si>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</si>
  <si>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</si>
  <si>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</si>
  <si>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</si>
  <si>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</si>
  <si>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</si>
  <si>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</si>
  <si>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</si>
  <si>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</si>
  <si>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</si>
  <si>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</si>
  <si>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</si>
  <si>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</si>
  <si>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</si>
  <si>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</si>
  <si>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</si>
  <si>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</si>
  <si>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</si>
  <si>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</si>
  <si>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</si>
  <si>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</si>
  <si>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</si>
  <si>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</si>
  <si>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</si>
  <si>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</si>
  <si>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</si>
  <si>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</si>
  <si>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</si>
  <si>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</si>
  <si>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</si>
  <si>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</si>
  <si>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</si>
  <si>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</si>
  <si>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</si>
  <si>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</si>
  <si>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</si>
  <si>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</si>
  <si>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</si>
  <si>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</si>
  <si>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</si>
  <si>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</si>
  <si>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</si>
  <si>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</si>
  <si>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</si>
  <si>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</si>
  <si>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</si>
  <si>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</si>
  <si>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</si>
  <si>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</si>
  <si>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</si>
  <si>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</si>
  <si>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</si>
  <si>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</si>
  <si>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</si>
  <si>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</si>
  <si>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</si>
  <si>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</si>
  <si>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</si>
  <si>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</si>
  <si>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</si>
  <si>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</si>
  <si>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</si>
  <si>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</si>
  <si>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</si>
  <si>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</si>
  <si>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</si>
  <si>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</si>
  <si>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</si>
  <si>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</si>
  <si>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</si>
  <si>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</si>
  <si>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</si>
  <si>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</si>
  <si>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</si>
  <si>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</si>
  <si>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</si>
  <si>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</si>
  <si>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</si>
  <si>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</si>
  <si>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</si>
  <si>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</si>
  <si>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</si>
  <si>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</si>
  <si>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</si>
  <si>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</si>
  <si>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</si>
  <si>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</si>
  <si>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</si>
  <si>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</si>
  <si>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</si>
  <si>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</si>
  <si>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</si>
  <si>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</si>
  <si>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</si>
  <si>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</si>
  <si>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</si>
  <si>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</si>
  <si>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</si>
  <si>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</si>
  <si>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</si>
  <si>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</si>
  <si>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</si>
  <si>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</si>
  <si>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</si>
  <si>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</si>
  <si>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</si>
  <si>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</si>
  <si>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</si>
  <si>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</si>
  <si>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</si>
  <si>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</si>
  <si>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</si>
  <si>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</si>
  <si>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</si>
  <si>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</si>
  <si>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</si>
  <si>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</si>
  <si>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</si>
  <si>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</si>
  <si>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</si>
  <si>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</si>
  <si>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</si>
  <si>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</si>
  <si>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</si>
  <si>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</si>
  <si>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</si>
  <si>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</si>
  <si>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</si>
  <si>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</si>
  <si>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</si>
  <si>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</si>
  <si>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</si>
  <si>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</si>
  <si>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</si>
  <si>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</si>
  <si>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</si>
  <si>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</si>
  <si>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</si>
  <si>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</si>
  <si>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</si>
  <si>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</si>
  <si>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</si>
  <si>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</si>
  <si>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</si>
  <si>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</si>
  <si>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</si>
  <si>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</si>
  <si>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</si>
  <si>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</si>
  <si>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</si>
  <si>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</si>
  <si>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</si>
  <si>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</si>
  <si>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</si>
  <si>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</si>
  <si>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</si>
  <si>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</si>
  <si>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</si>
  <si>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</si>
  <si>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</si>
  <si>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</si>
  <si>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</si>
  <si>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</si>
  <si>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</si>
  <si>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</si>
  <si>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</si>
  <si>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</si>
  <si>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</si>
  <si>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</si>
  <si>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</si>
  <si>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</si>
  <si>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</si>
  <si>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</si>
  <si>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</si>
  <si>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</si>
  <si>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</si>
  <si>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</si>
  <si>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</si>
  <si>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</si>
  <si>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</si>
  <si>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</si>
  <si>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</si>
  <si>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</si>
  <si>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</si>
  <si>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</si>
  <si>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</si>
  <si>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</si>
  <si>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</si>
  <si>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</si>
  <si>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</si>
  <si>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</si>
  <si>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</si>
  <si>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</si>
  <si>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</si>
  <si>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</si>
  <si>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</si>
  <si>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</si>
  <si>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</si>
  <si>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</si>
  <si>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</si>
  <si>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</si>
  <si>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</si>
  <si>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</si>
  <si>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</si>
  <si>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</si>
  <si>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</si>
  <si>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</si>
  <si>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</si>
  <si>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</si>
  <si>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</si>
  <si>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</si>
  <si>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</si>
  <si>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</si>
  <si>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</si>
  <si>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</si>
  <si>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</si>
  <si>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</si>
  <si>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</si>
  <si>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</si>
  <si>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</si>
  <si>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</si>
  <si>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</si>
  <si>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</si>
  <si>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</si>
  <si>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</si>
  <si>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</si>
  <si>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</si>
  <si>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</si>
  <si>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</si>
  <si>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</si>
  <si>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</si>
  <si>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</si>
  <si>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</si>
  <si>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</si>
  <si>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</si>
  <si>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</si>
  <si>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</si>
  <si>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</si>
  <si>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</si>
  <si>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</si>
  <si>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</si>
  <si>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</si>
  <si>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</si>
  <si>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</si>
  <si>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</si>
  <si>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</si>
  <si>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</si>
  <si>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</si>
  <si>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</si>
  <si>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</si>
  <si>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</si>
  <si>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</si>
  <si>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</si>
  <si>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</si>
  <si>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</si>
  <si>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</si>
  <si>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</si>
  <si>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</si>
  <si>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</si>
  <si>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</si>
  <si>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</si>
  <si>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</si>
  <si>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</si>
  <si>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</si>
  <si>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</si>
  <si>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</si>
  <si>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</si>
  <si>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</si>
  <si>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</si>
  <si>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</si>
  <si>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</si>
  <si>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</si>
  <si>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</si>
  <si>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</si>
  <si>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</si>
  <si>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</si>
  <si>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</si>
  <si>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</si>
  <si>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</si>
  <si>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</si>
  <si>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</si>
  <si>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</si>
  <si>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</si>
  <si>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</si>
  <si>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</si>
  <si>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</si>
  <si>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</si>
  <si>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</si>
  <si>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</si>
  <si>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</si>
  <si>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</si>
  <si>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</si>
  <si>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</si>
  <si>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</si>
  <si>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</si>
  <si>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</si>
  <si>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</si>
  <si>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</si>
  <si>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</si>
  <si>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</si>
  <si>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</si>
  <si>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</si>
  <si>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</si>
  <si>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</si>
  <si>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</si>
  <si>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</si>
  <si>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</si>
  <si>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</si>
  <si>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</si>
  <si>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</si>
  <si>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</si>
  <si>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</si>
  <si>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</si>
  <si>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</si>
  <si>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</si>
  <si>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</si>
  <si>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</si>
  <si>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</si>
  <si>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</si>
  <si>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</si>
  <si>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</si>
  <si>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</si>
  <si>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</si>
  <si>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</si>
  <si>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</si>
  <si>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</si>
  <si>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</si>
  <si>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</si>
  <si>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</si>
  <si>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</si>
  <si>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</si>
  <si>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</si>
  <si>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</si>
  <si>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</si>
  <si>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</si>
  <si>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</si>
  <si>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</si>
  <si>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</si>
  <si>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</si>
  <si>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</si>
  <si>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</si>
  <si>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</si>
  <si>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</si>
  <si>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</si>
  <si>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</si>
  <si>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</si>
  <si>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</si>
  <si>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</si>
  <si>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</si>
  <si>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</si>
  <si>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</si>
  <si>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</si>
  <si>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</si>
  <si>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</si>
  <si>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</si>
  <si>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</si>
  <si>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</si>
  <si>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</si>
  <si>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</si>
  <si>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</si>
  <si>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</si>
  <si>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</si>
  <si>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</si>
  <si>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</si>
  <si>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</si>
  <si>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</si>
  <si>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</si>
  <si>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</si>
  <si>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</si>
  <si>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</si>
  <si>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</si>
  <si>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</si>
  <si>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</si>
  <si>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</si>
  <si>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</si>
  <si>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</si>
  <si>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</si>
  <si>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</si>
  <si>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</si>
  <si>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</si>
  <si>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</si>
  <si>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</si>
  <si>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</si>
  <si>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</si>
  <si>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</si>
  <si>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</si>
  <si>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</si>
  <si>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</si>
  <si>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</si>
  <si>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</si>
  <si>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</si>
  <si>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</si>
  <si>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</si>
  <si>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</si>
  <si>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</si>
  <si>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</si>
  <si>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</si>
  <si>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</si>
  <si>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</si>
  <si>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</si>
  <si>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</si>
  <si>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</si>
  <si>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</si>
  <si>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</si>
  <si>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</si>
  <si>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</si>
  <si>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</si>
  <si>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</si>
  <si>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</si>
  <si>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</si>
  <si>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</si>
  <si>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</si>
  <si>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</si>
  <si>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</si>
  <si>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</si>
  <si>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</si>
  <si>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</si>
  <si>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</si>
  <si>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</si>
  <si>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</si>
  <si>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</si>
  <si>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</si>
  <si>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</si>
  <si>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</si>
  <si>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</si>
  <si>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</si>
  <si>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</si>
  <si>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</si>
  <si>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</si>
  <si>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</si>
  <si>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</si>
  <si>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</si>
  <si>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</si>
  <si>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</si>
  <si>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</si>
  <si>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</si>
  <si>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</si>
  <si>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</si>
  <si>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</si>
  <si>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</si>
  <si>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</si>
  <si>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</si>
  <si>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</si>
  <si>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</si>
  <si>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</si>
  <si>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</si>
  <si>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</si>
  <si>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</si>
  <si>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</si>
  <si>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</si>
  <si>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</si>
  <si>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</si>
  <si>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</si>
  <si>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</si>
  <si>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</si>
  <si>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</si>
  <si>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</si>
  <si>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</si>
  <si>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</si>
  <si>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</si>
  <si>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</si>
  <si>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</si>
  <si>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</si>
  <si>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</si>
  <si>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</si>
  <si>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</si>
  <si>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</si>
  <si>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</si>
  <si>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</si>
  <si>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</si>
  <si>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</si>
  <si>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</si>
  <si>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</si>
  <si>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</si>
  <si>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</si>
  <si>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</si>
  <si>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</si>
  <si>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</si>
  <si>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</si>
  <si>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</si>
  <si>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</si>
  <si>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</si>
  <si>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</si>
  <si>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</si>
  <si>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</si>
  <si>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</si>
  <si>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</si>
  <si>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</si>
  <si>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</si>
  <si>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</si>
  <si>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</si>
  <si>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</si>
  <si>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</si>
  <si>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</si>
  <si>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</si>
  <si>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</si>
  <si>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</si>
  <si>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</si>
  <si>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</si>
  <si>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</si>
  <si>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</si>
  <si>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</si>
  <si>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</si>
  <si>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</si>
  <si>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</si>
  <si>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</si>
  <si>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</si>
  <si>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</si>
  <si>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</si>
  <si>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</si>
  <si>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</si>
  <si>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</si>
  <si>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</si>
  <si>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</si>
  <si>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</si>
  <si>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</si>
  <si>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</si>
  <si>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</si>
  <si>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</si>
  <si>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</si>
  <si>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</si>
  <si>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</si>
  <si>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</si>
  <si>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</si>
  <si>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</si>
  <si>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</si>
  <si>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</si>
  <si>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</si>
  <si>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</si>
  <si>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</si>
  <si>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</si>
  <si>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</si>
  <si>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</si>
  <si>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</si>
  <si>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</si>
  <si>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</si>
  <si>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</si>
  <si>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</si>
  <si>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</si>
  <si>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</si>
  <si>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</si>
  <si>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</si>
  <si>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</si>
  <si>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</si>
  <si>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</si>
  <si>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</si>
  <si>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</si>
  <si>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</si>
  <si>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</si>
  <si>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</si>
  <si>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</si>
  <si>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</si>
  <si>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</si>
  <si>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</si>
  <si>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</si>
  <si>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</si>
  <si>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</si>
  <si>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</si>
  <si>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</si>
  <si>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</si>
  <si>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</si>
  <si>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</si>
  <si>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</si>
  <si>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</si>
  <si>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</si>
  <si>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</si>
  <si>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</si>
  <si>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</si>
  <si>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</si>
  <si>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</si>
  <si>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</si>
  <si>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</si>
  <si>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</si>
  <si>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</si>
  <si>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</si>
  <si>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</si>
  <si>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</si>
  <si>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</si>
  <si>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</si>
  <si>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</si>
  <si>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</si>
  <si>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</si>
  <si>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</si>
  <si>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</si>
  <si>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</si>
  <si>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</si>
  <si>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</si>
  <si>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</si>
  <si>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</si>
  <si>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</si>
  <si>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</si>
  <si>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</si>
  <si>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</si>
  <si>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</si>
  <si>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</si>
  <si>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</si>
  <si>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</si>
  <si>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</si>
  <si>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</si>
  <si>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</si>
  <si>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</si>
  <si>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</si>
  <si>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</si>
  <si>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</si>
  <si>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</si>
  <si>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</si>
  <si>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</si>
  <si>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</si>
  <si>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</si>
  <si>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</si>
  <si>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</si>
  <si>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</si>
  <si>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</si>
  <si>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</si>
  <si>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</si>
  <si>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</si>
  <si>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</si>
  <si>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</si>
  <si>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</si>
  <si>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</si>
  <si>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</si>
  <si>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</si>
  <si>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</si>
  <si>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</si>
  <si>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</si>
  <si>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</si>
  <si>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</si>
  <si>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</si>
  <si>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</si>
  <si>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</si>
  <si>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</si>
  <si>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</si>
  <si>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</si>
  <si>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</si>
  <si>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</si>
  <si>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</si>
  <si>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</si>
  <si>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</si>
  <si>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</si>
  <si>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</si>
  <si>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</si>
  <si>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</si>
  <si>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</si>
  <si>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</si>
  <si>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</si>
  <si>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</si>
  <si>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</si>
  <si>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</si>
  <si>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</si>
  <si>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</si>
  <si>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</si>
  <si>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</si>
  <si>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</si>
  <si>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</si>
  <si>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</si>
  <si>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</si>
  <si>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</si>
  <si>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</si>
  <si>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</si>
  <si>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</si>
  <si>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</si>
  <si>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</si>
  <si>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</si>
  <si>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</si>
  <si>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</si>
  <si>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</si>
  <si>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</si>
  <si>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</si>
  <si>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</si>
  <si>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</si>
  <si>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</si>
  <si>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</si>
  <si>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</si>
  <si>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</si>
  <si>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</si>
  <si>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</si>
  <si>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</si>
  <si>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</si>
  <si>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</si>
  <si>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</si>
  <si>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</si>
  <si>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</si>
  <si>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</si>
  <si>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</si>
  <si>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</si>
  <si>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</si>
  <si>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</si>
  <si>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</si>
  <si>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</si>
  <si>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</si>
  <si>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</si>
  <si>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</si>
  <si>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</si>
  <si>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</si>
  <si>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</si>
  <si>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</si>
  <si>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</si>
  <si>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</si>
  <si>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</si>
  <si>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</si>
  <si>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</si>
  <si>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</si>
  <si>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</si>
  <si>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</si>
  <si>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</si>
  <si>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</si>
  <si>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</si>
  <si>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</si>
  <si>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</si>
  <si>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</si>
  <si>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</si>
  <si>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</si>
  <si>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</si>
  <si>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</si>
  <si>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</si>
  <si>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</si>
  <si>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</si>
  <si>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</si>
  <si>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</si>
  <si>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</si>
  <si>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</si>
  <si>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</si>
  <si>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</si>
  <si>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</si>
  <si>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</si>
  <si>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</si>
  <si>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</si>
  <si>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</si>
  <si>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</si>
  <si>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</si>
  <si>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</si>
  <si>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</si>
  <si>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</si>
  <si>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</si>
  <si>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</si>
  <si>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</si>
  <si>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</si>
  <si>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</si>
  <si>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</si>
  <si>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</si>
  <si>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</si>
  <si>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</si>
  <si>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</si>
  <si>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</si>
  <si>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</si>
  <si>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</si>
  <si>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</si>
  <si>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</si>
  <si>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</si>
  <si>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</si>
  <si>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</si>
  <si>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</si>
  <si>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</si>
  <si>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</si>
  <si>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</si>
  <si>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</si>
  <si>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</si>
  <si>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</si>
  <si>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</si>
  <si>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</si>
  <si>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</si>
  <si>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</si>
  <si>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</si>
  <si>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</si>
  <si>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</si>
  <si>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</si>
  <si>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</si>
  <si>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</si>
  <si>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</si>
  <si>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</si>
  <si>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</si>
  <si>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</si>
  <si>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</si>
  <si>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</si>
  <si>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</si>
  <si>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</si>
  <si>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</si>
  <si>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</si>
  <si>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</si>
  <si>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</si>
  <si>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</si>
  <si>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</si>
  <si>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</si>
  <si>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</si>
  <si>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</si>
  <si>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</si>
  <si>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</si>
  <si>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</si>
  <si>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</si>
  <si>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</si>
  <si>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</si>
  <si>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</si>
  <si>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</si>
  <si>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</si>
  <si>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</si>
  <si>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</si>
  <si>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</si>
  <si>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</si>
  <si>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</si>
  <si>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</si>
  <si>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</si>
  <si>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</si>
  <si>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</si>
  <si>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</si>
  <si>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</si>
  <si>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</si>
  <si>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</si>
  <si>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</si>
  <si>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</si>
  <si>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</si>
  <si>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</si>
  <si>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</si>
  <si>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</si>
  <si>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</si>
  <si>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</si>
  <si>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</si>
  <si>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</si>
  <si>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</si>
  <si>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</si>
  <si>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</si>
  <si>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</si>
  <si>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</si>
  <si>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</si>
  <si>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</si>
  <si>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</si>
  <si>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</si>
  <si>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</si>
  <si>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</si>
  <si>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</si>
  <si>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</si>
  <si>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</si>
  <si>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</si>
  <si>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</si>
  <si>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</si>
  <si>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</si>
  <si>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</si>
  <si>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</si>
  <si>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</si>
  <si>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</si>
  <si>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</si>
  <si>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</si>
  <si>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</si>
  <si>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</si>
  <si>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</si>
  <si>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</si>
  <si>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</si>
  <si>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</si>
  <si>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</si>
  <si>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</si>
  <si>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</si>
  <si>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</si>
  <si>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</si>
  <si>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</si>
  <si>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</si>
  <si>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</si>
  <si>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</si>
  <si>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</si>
  <si>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</si>
  <si>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</si>
  <si>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</si>
  <si>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</si>
  <si>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</si>
  <si>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</si>
  <si>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</si>
  <si>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</si>
  <si>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</si>
  <si>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</si>
  <si>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</si>
  <si>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</si>
  <si>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</si>
  <si>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</si>
  <si>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</si>
  <si>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</si>
  <si>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</si>
  <si>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</si>
  <si>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</si>
  <si>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</si>
  <si>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</si>
  <si>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</si>
  <si>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</si>
  <si>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</si>
  <si>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</si>
  <si>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</si>
  <si>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</si>
  <si>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</si>
  <si>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</si>
  <si>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</si>
  <si>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</si>
  <si>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</si>
  <si>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</si>
  <si>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</si>
  <si>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</si>
  <si>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</si>
  <si>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</si>
  <si>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</si>
  <si>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</si>
  <si>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</si>
  <si>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</si>
  <si>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</si>
  <si>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</si>
  <si>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</si>
  <si>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</si>
  <si>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</si>
  <si>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</si>
  <si>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</si>
  <si>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</si>
  <si>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</si>
  <si>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</si>
  <si>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</si>
  <si>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</si>
  <si>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</si>
  <si>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</si>
  <si>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</si>
  <si>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</si>
  <si>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</si>
  <si>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</si>
  <si>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</si>
  <si>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</si>
  <si>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</si>
  <si>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</si>
  <si>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</si>
  <si>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</si>
  <si>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</si>
  <si>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</si>
  <si>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</si>
  <si>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</si>
  <si>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</si>
  <si>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</si>
  <si>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</si>
  <si>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</si>
  <si>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</si>
  <si>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</si>
  <si>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</si>
  <si>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</si>
  <si>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</si>
  <si>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</si>
  <si>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</si>
  <si>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</si>
  <si>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</si>
  <si>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</si>
  <si>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</si>
  <si>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</si>
  <si>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</si>
  <si>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</si>
  <si>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</si>
  <si>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</si>
  <si>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</si>
  <si>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</si>
  <si>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</si>
  <si>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</si>
  <si>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</si>
  <si>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</si>
  <si>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</si>
  <si>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</si>
  <si>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</si>
  <si>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</si>
  <si>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</si>
  <si>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</si>
  <si>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</si>
  <si>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</si>
  <si>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</si>
  <si>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</si>
  <si>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</si>
  <si>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</si>
  <si>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</si>
  <si>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</si>
  <si>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</si>
  <si>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</si>
  <si>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</si>
  <si>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</si>
  <si>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</si>
  <si>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</si>
  <si>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</si>
  <si>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</si>
  <si>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</si>
  <si>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</si>
  <si>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</si>
  <si>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</si>
  <si>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</si>
  <si>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</si>
  <si>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</si>
  <si>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</si>
  <si>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</si>
  <si>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</si>
  <si>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</si>
  <si>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</si>
  <si>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</si>
  <si>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</si>
  <si>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</si>
  <si>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</si>
  <si>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</si>
  <si>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</si>
  <si>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</si>
  <si>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</si>
  <si>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</si>
  <si>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</si>
  <si>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</si>
  <si>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</si>
  <si>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</si>
  <si>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</si>
  <si>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</si>
  <si>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</si>
  <si>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</si>
  <si>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</si>
  <si>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</si>
  <si>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</si>
  <si>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</si>
  <si>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</si>
  <si>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</si>
  <si>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</si>
  <si>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</si>
  <si>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</si>
  <si>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</si>
  <si>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</si>
  <si>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</si>
  <si>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</si>
  <si>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</si>
  <si>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</si>
  <si>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</si>
  <si>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</si>
  <si>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</si>
  <si>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</si>
  <si>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</si>
  <si>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</si>
  <si>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</si>
  <si>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</si>
  <si>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</si>
  <si>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</si>
  <si>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</si>
  <si>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</si>
  <si>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</si>
  <si>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</si>
  <si>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</si>
  <si>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</si>
  <si>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</si>
  <si>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</si>
  <si>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</si>
  <si>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</si>
  <si>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</si>
  <si>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</si>
  <si>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</si>
  <si>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</si>
  <si>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</si>
  <si>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</si>
  <si>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</si>
  <si>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</si>
  <si>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</si>
  <si>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</si>
  <si>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</si>
  <si>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</si>
  <si>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</si>
  <si>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</si>
  <si>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</si>
  <si>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</si>
  <si>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</si>
  <si>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</si>
  <si>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</si>
  <si>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</si>
  <si>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</si>
  <si>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</si>
  <si>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</si>
  <si>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</si>
  <si>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</si>
  <si>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</si>
  <si>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</si>
  <si>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</si>
  <si>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</si>
  <si>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</si>
  <si>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</si>
  <si>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</si>
  <si>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</si>
  <si>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</si>
  <si>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</si>
  <si>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</si>
  <si>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</si>
  <si>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</si>
  <si>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</si>
  <si>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</si>
  <si>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</si>
  <si>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</si>
  <si>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</si>
  <si>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</si>
  <si>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</si>
  <si>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</si>
  <si>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</si>
  <si>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</si>
  <si>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</si>
  <si>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</si>
  <si>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</si>
  <si>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</si>
  <si>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</si>
  <si>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</si>
  <si>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</si>
  <si>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</si>
  <si>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</si>
  <si>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</si>
  <si>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</si>
  <si>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</si>
  <si>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</si>
  <si>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</si>
  <si>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</si>
  <si>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</si>
  <si>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</si>
  <si>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</si>
  <si>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</si>
  <si>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</si>
  <si>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</si>
  <si>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</si>
  <si>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</si>
  <si>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</si>
  <si>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</si>
  <si>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</si>
  <si>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</si>
  <si>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</si>
  <si>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</si>
  <si>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</si>
  <si>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</si>
  <si>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</si>
  <si>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</si>
  <si>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</si>
  <si>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</si>
  <si>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</si>
  <si>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</si>
  <si>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</si>
  <si>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</si>
  <si>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</si>
  <si>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</si>
  <si>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</si>
  <si>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</si>
  <si>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</si>
  <si>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</si>
  <si>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</si>
  <si>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</si>
  <si>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</si>
  <si>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</si>
  <si>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</si>
  <si>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</si>
  <si>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</si>
  <si>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</si>
  <si>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</si>
  <si>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</si>
  <si>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</si>
  <si>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</si>
  <si>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</si>
  <si>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</si>
  <si>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</si>
  <si>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</si>
  <si>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</si>
  <si>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</si>
  <si>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</si>
  <si>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</si>
  <si>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</si>
  <si>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</si>
  <si>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</si>
  <si>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</si>
  <si>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</si>
  <si>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</si>
  <si>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</si>
  <si>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</si>
  <si>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</si>
  <si>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</si>
  <si>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</si>
  <si>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</si>
  <si>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</si>
  <si>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</si>
  <si>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</si>
  <si>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</si>
  <si>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</si>
  <si>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</si>
  <si>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</si>
  <si>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</si>
  <si>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</si>
  <si>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</si>
  <si>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</si>
  <si>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</si>
  <si>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</si>
  <si>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</si>
  <si>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</si>
  <si>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</si>
  <si>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</si>
  <si>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</si>
  <si>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</si>
  <si>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</si>
  <si>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</si>
  <si>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</si>
  <si>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</si>
  <si>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</si>
  <si>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</si>
  <si>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</si>
  <si>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</si>
  <si>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</si>
  <si>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</si>
  <si>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</si>
  <si>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</si>
  <si>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</si>
  <si>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</si>
  <si>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</si>
  <si>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</si>
  <si>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</si>
  <si>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</si>
  <si>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</si>
  <si>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</si>
  <si>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</si>
  <si>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</si>
  <si>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</si>
  <si>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</si>
  <si>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</si>
  <si>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</si>
  <si>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</si>
  <si>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</si>
  <si>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</si>
  <si>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</si>
  <si>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</si>
  <si>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</si>
  <si>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</si>
  <si>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</si>
  <si>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</si>
  <si>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</si>
  <si>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</si>
  <si>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</si>
  <si>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</si>
  <si>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</si>
  <si>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</si>
  <si>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</si>
  <si>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</si>
  <si>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</si>
  <si>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</si>
  <si>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</si>
  <si>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</si>
  <si>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</si>
  <si>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</si>
  <si>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</si>
  <si>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</si>
  <si>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</si>
  <si>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</si>
  <si>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</si>
  <si>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</si>
  <si>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</si>
  <si>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</si>
  <si>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</si>
  <si>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</si>
  <si>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</si>
  <si>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</si>
  <si>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</si>
  <si>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</si>
  <si>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</si>
  <si>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</si>
  <si>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</si>
  <si>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</si>
  <si>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</si>
  <si>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</si>
  <si>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</si>
  <si>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</si>
  <si>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</si>
  <si>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</si>
  <si>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</si>
  <si>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</si>
  <si>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</si>
  <si>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</si>
  <si>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</si>
  <si>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</si>
  <si>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</si>
  <si>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</si>
  <si>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</si>
  <si>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</si>
  <si>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</si>
  <si>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</si>
  <si>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</si>
  <si>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</si>
  <si>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</si>
  <si>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</si>
  <si>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</si>
  <si>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</si>
  <si>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</si>
  <si>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</si>
  <si>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</si>
  <si>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</si>
  <si>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</si>
  <si>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</si>
  <si>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</si>
  <si>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</si>
  <si>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</si>
  <si>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</si>
  <si>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</si>
  <si>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</si>
  <si>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</si>
  <si>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</si>
  <si>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</si>
  <si>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</si>
  <si>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</si>
  <si>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</si>
  <si>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</si>
  <si>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</si>
  <si>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</si>
  <si>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</si>
  <si>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</si>
  <si>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</si>
  <si>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</si>
  <si>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</si>
  <si>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</si>
  <si>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</si>
  <si>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</si>
  <si>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</si>
  <si>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</si>
  <si>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</si>
  <si>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</si>
  <si>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</si>
  <si>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</si>
  <si>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</si>
  <si>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</si>
  <si>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</si>
  <si>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</si>
  <si>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</si>
  <si>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</si>
  <si>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</si>
  <si>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</si>
  <si>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</si>
  <si>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</si>
  <si>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</si>
  <si>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</si>
  <si>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</si>
  <si>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</si>
  <si>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</si>
  <si>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</si>
  <si>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</si>
  <si>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</si>
  <si>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</si>
  <si>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</si>
  <si>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</si>
  <si>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</si>
  <si>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</si>
  <si>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</si>
  <si>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</si>
  <si>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</si>
  <si>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</si>
  <si>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</si>
  <si>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</si>
  <si>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</si>
  <si>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</si>
  <si>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</si>
  <si>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</si>
  <si>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</si>
  <si>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</si>
  <si>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</si>
  <si>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</si>
  <si>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</si>
  <si>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</si>
  <si>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</si>
  <si>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</si>
  <si>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</si>
  <si>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</si>
  <si>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</si>
  <si>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</si>
  <si>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</si>
  <si>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</si>
  <si>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</si>
  <si>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</si>
  <si>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</si>
  <si>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</si>
  <si>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</si>
  <si>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</si>
  <si>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</si>
  <si>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</si>
  <si>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</si>
  <si>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</si>
  <si>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</si>
  <si>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</si>
  <si>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</si>
  <si>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</si>
  <si>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</si>
  <si>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</si>
  <si>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</si>
  <si>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</si>
  <si>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</si>
  <si>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</si>
  <si>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</si>
  <si>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</si>
  <si>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</si>
  <si>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</si>
  <si>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</si>
  <si>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</si>
  <si>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</si>
  <si>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</si>
  <si>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</si>
  <si>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</si>
  <si>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</si>
  <si>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</si>
  <si>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</si>
  <si>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</si>
  <si>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</si>
  <si>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</si>
  <si>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</si>
  <si>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</si>
  <si>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</si>
  <si>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</si>
  <si>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</si>
  <si>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</si>
  <si>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</si>
  <si>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</si>
  <si>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</si>
  <si>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</si>
  <si>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</si>
  <si>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</si>
  <si>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</si>
  <si>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</si>
  <si>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</si>
  <si>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</si>
  <si>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</si>
  <si>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</si>
  <si>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</si>
  <si>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</si>
  <si>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</si>
  <si>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</si>
  <si>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</si>
  <si>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</si>
  <si>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</si>
  <si>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</si>
  <si>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</si>
  <si>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</si>
  <si>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</si>
  <si>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</si>
  <si>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</si>
  <si>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</si>
  <si>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</si>
  <si>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</si>
  <si>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</si>
  <si>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</si>
  <si>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</si>
  <si>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</si>
  <si>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</si>
  <si>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</si>
  <si>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</si>
  <si>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</si>
  <si>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</si>
  <si>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</si>
  <si>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</si>
  <si>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</si>
  <si>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</si>
  <si>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</si>
  <si>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</si>
  <si>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</si>
  <si>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</si>
  <si>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</si>
  <si>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</si>
  <si>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</si>
  <si>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</si>
  <si>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</si>
  <si>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</si>
  <si>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</si>
  <si>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</si>
  <si>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</si>
  <si>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</si>
  <si>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</si>
  <si>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</si>
  <si>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</si>
  <si>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</si>
  <si>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</si>
  <si>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</si>
  <si>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</si>
  <si>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</si>
  <si>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</si>
  <si>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</si>
  <si>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</si>
  <si>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</si>
  <si>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</si>
  <si>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</si>
  <si>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</si>
  <si>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</si>
  <si>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</si>
  <si>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</si>
  <si>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</si>
  <si>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</si>
  <si>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</si>
  <si>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</si>
  <si>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</si>
  <si>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</si>
  <si>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</si>
  <si>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</si>
  <si>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</si>
  <si>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</si>
  <si>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</si>
  <si>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</si>
  <si>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</si>
  <si>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</si>
  <si>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</si>
  <si>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</si>
  <si>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</si>
  <si>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</si>
  <si>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</si>
  <si>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</si>
  <si>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</si>
  <si>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</si>
  <si>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</si>
  <si>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</si>
  <si>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</si>
  <si>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</si>
  <si>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</si>
  <si>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</si>
  <si>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</si>
  <si>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</si>
  <si>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</si>
  <si>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</si>
  <si>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</si>
  <si>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</si>
  <si>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</si>
  <si>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</si>
  <si>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</si>
  <si>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</si>
  <si>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</si>
  <si>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</si>
  <si>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</si>
  <si>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</si>
  <si>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</si>
  <si>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</si>
  <si>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</si>
  <si>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</si>
  <si>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</si>
  <si>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</si>
  <si>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</si>
  <si>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</si>
  <si>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</si>
  <si>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</si>
  <si>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</si>
  <si>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</si>
  <si>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</si>
  <si>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</si>
  <si>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</si>
  <si>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</si>
  <si>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</si>
  <si>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</si>
  <si>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</si>
  <si>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</si>
  <si>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</si>
  <si>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</si>
  <si>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</si>
  <si>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</si>
  <si>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</si>
  <si>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</si>
  <si>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</si>
  <si>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</si>
  <si>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</si>
  <si>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</si>
  <si>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</si>
  <si>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</si>
  <si>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</si>
  <si>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</si>
  <si>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</si>
  <si>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</si>
  <si>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</si>
  <si>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</si>
  <si>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</si>
  <si>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</si>
  <si>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</si>
  <si>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</si>
  <si>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</si>
  <si>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</si>
  <si>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</si>
  <si>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</si>
  <si>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</si>
  <si>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</si>
  <si>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</si>
  <si>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</si>
  <si>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</si>
  <si>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</si>
  <si>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</si>
  <si>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</si>
  <si>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</si>
  <si>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</si>
  <si>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</si>
  <si>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</si>
  <si>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</si>
  <si>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</si>
  <si>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</si>
  <si>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</si>
  <si>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</si>
  <si>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</si>
  <si>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</si>
  <si>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</si>
  <si>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</si>
  <si>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</si>
  <si>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</si>
  <si>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</si>
  <si>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</si>
  <si>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</si>
  <si>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</si>
  <si>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</si>
  <si>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</si>
  <si>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</si>
  <si>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</si>
  <si>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</si>
  <si>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</si>
  <si>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</si>
  <si>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</si>
  <si>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</si>
  <si>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</si>
  <si>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</si>
  <si>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</si>
  <si>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</si>
  <si>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</si>
  <si>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</si>
  <si>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</si>
  <si>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</si>
  <si>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</si>
  <si>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</si>
  <si>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</si>
  <si>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</si>
  <si>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</si>
  <si>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</si>
  <si>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</si>
  <si>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</si>
  <si>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</si>
  <si>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</si>
  <si>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</si>
  <si>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</si>
  <si>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</si>
  <si>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</si>
  <si>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</si>
  <si>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</si>
  <si>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</si>
  <si>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</si>
  <si>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</si>
  <si>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</si>
  <si>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</si>
  <si>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</si>
  <si>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</si>
  <si>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</si>
  <si>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</si>
  <si>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</si>
  <si>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</si>
  <si>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</si>
  <si>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</si>
  <si>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</si>
  <si>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</si>
  <si>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</si>
  <si>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</si>
  <si>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</si>
  <si>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</si>
  <si>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</si>
  <si>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</si>
  <si>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</si>
  <si>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</si>
  <si>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</si>
  <si>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</si>
  <si>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</si>
  <si>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</si>
  <si>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</si>
  <si>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</si>
  <si>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</si>
  <si>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</si>
  <si>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</si>
  <si>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</si>
  <si>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</si>
  <si>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</si>
  <si>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</si>
  <si>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</si>
  <si>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</si>
  <si>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</si>
  <si>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</si>
  <si>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</si>
  <si>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</si>
  <si>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</si>
  <si>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</si>
  <si>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</si>
  <si>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</si>
  <si>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</si>
  <si>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</si>
  <si>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</si>
  <si>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</si>
  <si>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</si>
  <si>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</si>
  <si>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</si>
  <si>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</si>
  <si>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</si>
  <si>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</si>
  <si>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</si>
  <si>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</si>
  <si>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</si>
  <si>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</si>
  <si>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</si>
  <si>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</si>
  <si>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</si>
  <si>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</si>
  <si>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</si>
  <si>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</si>
  <si>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</si>
  <si>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</si>
  <si>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</si>
  <si>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</si>
  <si>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</si>
  <si>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</si>
  <si>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</si>
  <si>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</si>
  <si>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</si>
  <si>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</si>
  <si>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</si>
  <si>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</si>
  <si>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</si>
  <si>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</si>
  <si>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</si>
  <si>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</si>
  <si>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</si>
  <si>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</si>
  <si>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</si>
  <si>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</si>
  <si>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</si>
  <si>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</si>
  <si>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</si>
  <si>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</si>
  <si>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</si>
  <si>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</si>
  <si>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</si>
  <si>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</si>
  <si>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</si>
  <si>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</si>
  <si>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</si>
  <si>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</si>
  <si>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</si>
  <si>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</si>
  <si>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</si>
  <si>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</si>
  <si>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</si>
  <si>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</si>
  <si>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</si>
  <si>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</si>
  <si>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</si>
  <si>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</si>
  <si>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</si>
  <si>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</si>
  <si>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</si>
  <si>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</si>
  <si>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</si>
  <si>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</si>
  <si>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</si>
  <si>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</si>
  <si>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</si>
  <si>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</si>
  <si>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</si>
  <si>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</si>
  <si>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</si>
  <si>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</si>
  <si>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</si>
  <si>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</si>
  <si>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</si>
  <si>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</si>
  <si>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</si>
  <si>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</si>
  <si>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</si>
  <si>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</si>
  <si>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</si>
  <si>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</si>
  <si>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</si>
  <si>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</si>
  <si>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</si>
  <si>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</si>
  <si>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</si>
  <si>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</si>
  <si>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</si>
  <si>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</si>
  <si>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</si>
  <si>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</si>
  <si>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</si>
  <si>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</si>
  <si>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</si>
  <si>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</si>
  <si>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</si>
  <si>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</si>
  <si>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</si>
  <si>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</si>
  <si>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</si>
  <si>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</si>
  <si>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</si>
  <si>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</si>
  <si>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</si>
  <si>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</si>
  <si>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</si>
  <si>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</si>
  <si>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</si>
  <si>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</si>
  <si>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</si>
  <si>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</si>
  <si>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</si>
  <si>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</si>
  <si>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</si>
  <si>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</si>
  <si>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</si>
  <si>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</si>
  <si>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</si>
  <si>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</si>
  <si>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</si>
  <si>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</si>
  <si>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</si>
  <si>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</si>
  <si>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</si>
  <si>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</si>
  <si>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</si>
  <si>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</si>
  <si>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</si>
  <si>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</si>
  <si>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</si>
  <si>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</si>
  <si>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</si>
  <si>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</si>
  <si>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</si>
  <si>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</si>
  <si>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</si>
  <si>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</si>
  <si>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</si>
  <si>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</si>
  <si>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</si>
  <si>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</si>
  <si>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</si>
  <si>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</si>
  <si>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</si>
  <si>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</si>
  <si>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</si>
  <si>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</si>
  <si>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</si>
  <si>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</si>
  <si>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</si>
  <si>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</si>
  <si>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</si>
  <si>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</si>
  <si>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</si>
  <si>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</si>
  <si>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</si>
  <si>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</si>
  <si>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</si>
  <si>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</si>
  <si>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</si>
  <si>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</si>
  <si>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</si>
  <si>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</si>
  <si>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</si>
  <si>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</si>
  <si>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</si>
  <si>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</si>
  <si>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</si>
  <si>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</si>
  <si>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</si>
  <si>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</si>
  <si>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</si>
  <si>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</si>
  <si>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</si>
  <si>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</si>
  <si>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</si>
  <si>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</si>
  <si>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</si>
  <si>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</si>
  <si>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</si>
  <si>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</si>
  <si>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</si>
  <si>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</si>
  <si>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</si>
  <si>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</si>
  <si>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</si>
  <si>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</si>
  <si>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</si>
  <si>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</si>
  <si>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</si>
  <si>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</si>
  <si>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</si>
  <si>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</si>
  <si>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</si>
  <si>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</si>
  <si>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</si>
  <si>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</si>
  <si>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</si>
  <si>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</si>
  <si>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</si>
  <si>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</si>
  <si>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</si>
  <si>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</si>
  <si>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</si>
  <si>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</si>
  <si>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</si>
  <si>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</si>
  <si>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</si>
  <si>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</si>
  <si>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</si>
  <si>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</si>
  <si>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</si>
  <si>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</si>
  <si>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</si>
  <si>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</si>
  <si>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</si>
  <si>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</si>
  <si>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</si>
  <si>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</si>
  <si>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</si>
  <si>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</si>
  <si>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</si>
  <si>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</si>
  <si>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</si>
  <si>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</si>
  <si>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</si>
  <si>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</si>
  <si>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</si>
  <si>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</si>
  <si>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</si>
  <si>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</si>
  <si>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</si>
  <si>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</si>
  <si>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</si>
  <si>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</si>
  <si>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</si>
  <si>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</si>
  <si>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</si>
  <si>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</si>
  <si>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</si>
  <si>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</si>
  <si>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</si>
  <si>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</si>
  <si>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</si>
  <si>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</si>
  <si>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</si>
  <si>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</si>
  <si>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</si>
  <si>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</si>
  <si>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</si>
  <si>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</si>
  <si>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</si>
  <si>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</si>
  <si>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</si>
  <si>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</si>
  <si>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</si>
  <si>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</si>
  <si>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</si>
  <si>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</si>
  <si>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</si>
  <si>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</si>
  <si>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</si>
  <si>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</si>
  <si>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</si>
  <si>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</si>
  <si>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</si>
  <si>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</si>
  <si>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</si>
  <si>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</si>
  <si>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</si>
  <si>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</si>
  <si>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</si>
  <si>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</si>
  <si>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</si>
  <si>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</si>
  <si>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</si>
  <si>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</si>
  <si>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</si>
  <si>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</si>
  <si>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</si>
  <si>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</si>
  <si>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</si>
  <si>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</si>
  <si>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</si>
  <si>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</si>
  <si>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</si>
  <si>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</si>
  <si>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</si>
  <si>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</si>
  <si>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</si>
  <si>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</si>
  <si>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</si>
  <si>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</si>
  <si>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</si>
  <si>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</si>
  <si>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</si>
  <si>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</si>
  <si>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</si>
  <si>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</si>
  <si>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</si>
  <si>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</si>
  <si>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</si>
  <si>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</si>
  <si>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</si>
  <si>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</si>
  <si>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</si>
  <si>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</si>
  <si>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</si>
  <si>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</si>
  <si>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</si>
  <si>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</si>
  <si>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</si>
  <si>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</si>
  <si>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</si>
  <si>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</si>
  <si>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</si>
  <si>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</si>
  <si>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</si>
  <si>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</si>
  <si>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</si>
  <si>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</si>
  <si>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</si>
  <si>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</si>
  <si>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</si>
  <si>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</si>
  <si>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</si>
  <si>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</si>
  <si>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</si>
  <si>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</si>
  <si>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</si>
  <si>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</si>
  <si>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</si>
  <si>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</si>
  <si>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</si>
  <si>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</si>
  <si>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</si>
  <si>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</si>
  <si>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</si>
  <si>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</si>
  <si>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</si>
  <si>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</si>
  <si>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</si>
  <si>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</si>
  <si>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</si>
  <si>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</si>
  <si>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</si>
  <si>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</si>
  <si>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</si>
  <si>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</si>
  <si>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</si>
  <si>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</si>
  <si>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</si>
  <si>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</si>
  <si>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</si>
  <si>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</si>
  <si>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</si>
  <si>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</si>
  <si>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</si>
  <si>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</si>
  <si>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</si>
  <si>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</si>
  <si>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</si>
  <si>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</si>
  <si>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</si>
  <si>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</si>
  <si>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</si>
  <si>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</si>
  <si>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</si>
  <si>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</si>
  <si>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</si>
  <si>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</si>
  <si>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</si>
  <si>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</si>
  <si>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</si>
  <si>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</si>
  <si>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</si>
  <si>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</si>
  <si>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</si>
  <si>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</si>
  <si>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</si>
  <si>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</si>
  <si>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</si>
  <si>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</si>
  <si>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</si>
  <si>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</si>
  <si>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</si>
  <si>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</si>
  <si>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</si>
  <si>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</si>
  <si>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</si>
  <si>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</si>
  <si>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</si>
  <si>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</si>
  <si>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</si>
  <si>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</si>
  <si>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</si>
  <si>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</si>
  <si>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</si>
  <si>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</si>
  <si>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</si>
  <si>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</si>
  <si>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</si>
  <si>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</si>
  <si>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</si>
  <si>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</si>
  <si>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</si>
  <si>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</si>
  <si>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</si>
  <si>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</si>
  <si>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</si>
  <si>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</si>
  <si>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</si>
  <si>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</si>
  <si>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</si>
  <si>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</si>
  <si>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</si>
  <si>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</si>
  <si>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</si>
  <si>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</si>
  <si>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</si>
  <si>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</si>
  <si>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</si>
  <si>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</si>
  <si>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</si>
  <si>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</si>
  <si>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</si>
  <si>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</si>
  <si>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</si>
  <si>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</si>
  <si>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</si>
  <si>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</si>
  <si>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</si>
  <si>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</si>
  <si>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</si>
  <si>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</si>
  <si>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</si>
  <si>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</si>
  <si>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</si>
  <si>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</si>
  <si>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</si>
  <si>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</si>
  <si>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</si>
  <si>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</si>
  <si>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</si>
  <si>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</si>
  <si>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</si>
  <si>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</si>
  <si>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</si>
  <si>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</si>
  <si>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</si>
  <si>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</si>
  <si>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</si>
  <si>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</si>
  <si>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</si>
  <si>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</si>
  <si>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</si>
  <si>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</si>
  <si>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</si>
  <si>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</si>
  <si>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</si>
  <si>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</si>
  <si>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</si>
  <si>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</si>
  <si>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</si>
  <si>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</si>
  <si>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</si>
  <si>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</si>
  <si>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</si>
  <si>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</si>
  <si>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</si>
  <si>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</si>
  <si>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</si>
  <si>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</si>
  <si>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</si>
  <si>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</si>
  <si>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</si>
  <si>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</si>
  <si>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</si>
  <si>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</si>
  <si>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</si>
  <si>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</si>
  <si>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</si>
  <si>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</si>
  <si>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</si>
  <si>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</si>
  <si>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</si>
  <si>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</si>
  <si>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</si>
  <si>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</si>
  <si>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</si>
  <si>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</si>
  <si>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</si>
  <si>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</si>
  <si>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</si>
  <si>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</si>
  <si>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</si>
  <si>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</si>
  <si>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</si>
  <si>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</si>
  <si>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</si>
  <si>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</si>
  <si>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</si>
  <si>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</si>
  <si>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</si>
  <si>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</si>
  <si>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</si>
  <si>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</si>
  <si>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</si>
  <si>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</si>
  <si>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</si>
  <si>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</si>
  <si>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</si>
  <si>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</si>
  <si>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</si>
  <si>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</si>
  <si>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</si>
  <si>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</si>
  <si>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</si>
  <si>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</si>
  <si>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</si>
  <si>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</si>
  <si>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</si>
  <si>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</si>
  <si>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</si>
  <si>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</si>
  <si>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</si>
  <si>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</si>
  <si>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</si>
  <si>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</si>
  <si>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</si>
  <si>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</si>
  <si>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</si>
  <si>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</si>
  <si>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</si>
  <si>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</si>
  <si>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</si>
  <si>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</si>
  <si>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</si>
  <si>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</si>
  <si>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</si>
  <si>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</si>
  <si>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</si>
  <si>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</si>
  <si>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</si>
  <si>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</si>
  <si>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</si>
  <si>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</si>
  <si>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</si>
  <si>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</si>
  <si>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</si>
  <si>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</si>
  <si>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</si>
  <si>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</si>
  <si>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</si>
  <si>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</si>
  <si>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</si>
  <si>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</si>
  <si>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</si>
  <si>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</si>
  <si>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</si>
  <si>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</si>
  <si>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</si>
  <si>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</si>
  <si>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</si>
  <si>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</si>
  <si>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</si>
  <si>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</si>
  <si>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</si>
  <si>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</si>
  <si>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</si>
  <si>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</si>
  <si>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</si>
  <si>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</si>
  <si>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</si>
  <si>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</si>
  <si>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</si>
  <si>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</si>
  <si>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</si>
  <si>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</si>
  <si>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</si>
  <si>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</si>
  <si>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</si>
  <si>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</si>
  <si>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</si>
  <si>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</si>
  <si>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</si>
  <si>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</si>
  <si>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</si>
  <si>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</si>
  <si>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</si>
  <si>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</si>
  <si>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</si>
  <si>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</si>
  <si>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</si>
  <si>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</si>
  <si>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</si>
  <si>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</si>
  <si>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</si>
  <si>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</si>
  <si>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</si>
  <si>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</si>
  <si>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</si>
  <si>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</si>
  <si>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</si>
  <si>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</si>
  <si>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</si>
  <si>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</si>
  <si>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</si>
  <si>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</si>
  <si>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</si>
  <si>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</si>
  <si>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</si>
  <si>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</si>
  <si>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</si>
  <si>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</si>
  <si>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</si>
  <si>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</si>
  <si>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</si>
  <si>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</si>
  <si>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</si>
  <si>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</si>
  <si>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</si>
  <si>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</si>
  <si>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</si>
  <si>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</si>
  <si>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</si>
  <si>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</si>
  <si>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</si>
  <si>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</si>
  <si>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</si>
  <si>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</si>
  <si>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</si>
  <si>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</si>
  <si>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</si>
  <si>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</si>
  <si>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</si>
  <si>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</si>
  <si>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</si>
  <si>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</si>
  <si>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</si>
  <si>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</si>
  <si>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</si>
  <si>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</si>
  <si>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</si>
  <si>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</si>
  <si>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</si>
  <si>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</si>
  <si>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</si>
  <si>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</si>
  <si>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</si>
  <si>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</si>
  <si>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</si>
  <si>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</si>
  <si>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</si>
  <si>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</si>
  <si>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</si>
  <si>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</si>
  <si>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</si>
  <si>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</si>
  <si>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</si>
  <si>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</si>
  <si>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</si>
  <si>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</si>
  <si>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</si>
  <si>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</si>
  <si>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</si>
  <si>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</si>
  <si>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</si>
  <si>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</si>
  <si>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</si>
  <si>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</si>
  <si>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</si>
  <si>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</si>
  <si>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</si>
  <si>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</si>
  <si>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</si>
  <si>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</si>
  <si>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</si>
  <si>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</si>
  <si>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</si>
  <si>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</si>
  <si>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</si>
  <si>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</si>
  <si>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</si>
  <si>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</si>
  <si>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</si>
  <si>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</si>
  <si>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</si>
  <si>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</si>
  <si>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</si>
  <si>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</si>
  <si>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</si>
  <si>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</si>
  <si>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</si>
  <si>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</si>
  <si>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</si>
  <si>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</si>
  <si>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</si>
  <si>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</si>
  <si>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</si>
  <si>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</si>
  <si>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</si>
  <si>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</si>
  <si>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</si>
  <si>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</si>
  <si>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</si>
  <si>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</si>
  <si>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</si>
  <si>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</si>
  <si>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</si>
  <si>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</si>
  <si>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</si>
  <si>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</si>
  <si>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</si>
  <si>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</si>
  <si>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</si>
  <si>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</si>
  <si>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</si>
  <si>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</si>
  <si>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</si>
  <si>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</si>
  <si>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</si>
  <si>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</si>
  <si>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</si>
  <si>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</si>
  <si>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</si>
  <si>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</si>
  <si>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</si>
  <si>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</si>
  <si>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</si>
  <si>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</si>
  <si>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</si>
  <si>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</si>
  <si>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</si>
  <si>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</si>
  <si>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</si>
  <si>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</si>
  <si>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</si>
  <si>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</si>
  <si>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</si>
  <si>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</si>
  <si>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</si>
  <si>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</si>
  <si>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</si>
  <si>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</si>
  <si>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</si>
  <si>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</si>
  <si>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</si>
  <si>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</si>
  <si>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</si>
  <si>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</si>
  <si>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</si>
  <si>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</si>
  <si>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</si>
  <si>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</si>
  <si>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</si>
  <si>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</si>
  <si>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</si>
  <si>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</si>
  <si>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</si>
  <si>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</si>
  <si>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</si>
  <si>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</si>
  <si>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</si>
  <si>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</si>
  <si>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</si>
  <si>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</si>
  <si>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</si>
  <si>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</si>
  <si>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</si>
  <si>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</si>
  <si>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</si>
  <si>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</si>
  <si>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</si>
  <si>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</si>
  <si>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</si>
  <si>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</si>
  <si>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</si>
  <si>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</si>
  <si>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</si>
  <si>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</si>
  <si>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</si>
  <si>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</si>
  <si>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</si>
  <si>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</si>
  <si>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</si>
  <si>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</si>
  <si>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</si>
  <si>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</si>
  <si>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</si>
  <si>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</si>
  <si>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</si>
  <si>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</si>
  <si>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</si>
  <si>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</si>
  <si>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</si>
  <si>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</si>
  <si>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</si>
  <si>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</si>
  <si>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</si>
  <si>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</si>
  <si>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</si>
  <si>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</si>
  <si>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</si>
  <si>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</si>
  <si>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</si>
  <si>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</si>
  <si>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</si>
  <si>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</si>
  <si>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</si>
  <si>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</si>
  <si>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</si>
  <si>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</si>
  <si>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</si>
  <si>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</si>
  <si>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</si>
  <si>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</si>
  <si>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</si>
  <si>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</si>
  <si>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</si>
  <si>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</si>
  <si>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</si>
  <si>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</si>
  <si>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</si>
  <si>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</si>
  <si>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</si>
  <si>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</si>
  <si>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</si>
  <si>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</si>
  <si>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</si>
  <si>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</si>
  <si>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</si>
  <si>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</si>
  <si>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</si>
  <si>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</si>
  <si>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</si>
  <si>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</si>
  <si>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</si>
  <si>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</si>
  <si>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</si>
  <si>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</si>
  <si>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</si>
  <si>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</si>
  <si>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</si>
  <si>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</si>
  <si>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</si>
  <si>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</si>
  <si>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</si>
  <si>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</si>
  <si>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</si>
  <si>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</si>
  <si>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</si>
  <si>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</si>
  <si>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</si>
  <si>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</si>
  <si>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</si>
  <si>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</si>
  <si>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</si>
  <si>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</si>
  <si>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</si>
  <si>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</si>
  <si>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</si>
  <si>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</si>
  <si>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</si>
  <si>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</si>
  <si>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</si>
  <si>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</si>
  <si>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</si>
  <si>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</si>
  <si>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</si>
  <si>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</si>
  <si>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</si>
  <si>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</si>
  <si>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</si>
  <si>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</si>
  <si>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</si>
  <si>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</si>
  <si>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</si>
  <si>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</si>
  <si>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</si>
  <si>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</si>
  <si>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</si>
  <si>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</si>
  <si>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</si>
  <si>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</si>
  <si>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</si>
  <si>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</si>
  <si>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</si>
  <si>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</si>
  <si>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</si>
  <si>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</si>
  <si>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</si>
  <si>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</si>
  <si>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</si>
  <si>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</si>
  <si>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</si>
  <si>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</si>
  <si>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</si>
  <si>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</si>
  <si>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</si>
  <si>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</si>
  <si>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</si>
  <si>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</si>
  <si>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</si>
  <si>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</si>
  <si>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</si>
  <si>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</si>
  <si>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</si>
  <si>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</si>
  <si>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</si>
  <si>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</si>
  <si>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</si>
  <si>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</si>
  <si>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</si>
  <si>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</si>
  <si>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</si>
  <si>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</si>
  <si>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</si>
  <si>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</si>
  <si>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</si>
  <si>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</si>
  <si>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</si>
  <si>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</si>
  <si>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</si>
  <si>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</si>
  <si>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</si>
  <si>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</si>
  <si>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</si>
  <si>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</si>
  <si>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</si>
  <si>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</si>
  <si>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</si>
  <si>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</si>
  <si>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</si>
  <si>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</si>
  <si>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</si>
  <si>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</si>
  <si>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</si>
  <si>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</si>
  <si>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</si>
  <si>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</si>
  <si>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</si>
  <si>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</si>
  <si>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</si>
  <si>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</si>
  <si>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</si>
  <si>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</si>
  <si>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</si>
  <si>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</si>
  <si>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</si>
  <si>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</si>
  <si>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</si>
  <si>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</si>
  <si>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</si>
  <si>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</si>
  <si>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</si>
  <si>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</si>
  <si>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</si>
  <si>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</si>
  <si>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</si>
  <si>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</si>
  <si>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</si>
  <si>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</si>
  <si>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</si>
  <si>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</si>
  <si>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</si>
  <si>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</si>
  <si>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</si>
  <si>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</si>
  <si>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</si>
  <si>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</si>
  <si>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</si>
  <si>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</si>
  <si>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</si>
  <si>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</si>
  <si>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</si>
  <si>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</si>
  <si>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</si>
  <si>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</si>
  <si>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</si>
  <si>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</si>
  <si>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</si>
  <si>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</si>
  <si>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</si>
  <si>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</si>
  <si>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</si>
  <si>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</si>
  <si>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</si>
  <si>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</si>
  <si>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</si>
  <si>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</si>
  <si>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</si>
  <si>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</si>
  <si>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</si>
  <si>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</si>
  <si>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</si>
  <si>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</si>
  <si>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</si>
  <si>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</si>
  <si>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</si>
  <si>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</si>
  <si>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</si>
  <si>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</si>
  <si>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</si>
  <si>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</si>
  <si>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</si>
  <si>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</si>
  <si>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</si>
  <si>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</si>
  <si>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</si>
  <si>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</si>
  <si>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</si>
  <si>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</si>
  <si>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</si>
  <si>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</si>
  <si>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</si>
  <si>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</si>
  <si>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</si>
  <si>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</si>
  <si>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</si>
  <si>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</si>
  <si>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</si>
  <si>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</si>
  <si>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</si>
  <si>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</si>
  <si>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</si>
  <si>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</si>
  <si>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</si>
  <si>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</si>
  <si>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</si>
  <si>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</si>
  <si>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</si>
  <si>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</si>
  <si>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</si>
  <si>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</si>
  <si>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</si>
  <si>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</si>
  <si>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</si>
  <si>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</si>
  <si>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</si>
  <si>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</si>
  <si>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</si>
  <si>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</si>
  <si>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</si>
  <si>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</si>
  <si>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</si>
  <si>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</si>
  <si>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</si>
  <si>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</si>
  <si>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</si>
  <si>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</si>
  <si>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</si>
  <si>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</si>
  <si>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</si>
  <si>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</si>
  <si>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</si>
  <si>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</si>
  <si>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</si>
  <si>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</si>
  <si>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</si>
  <si>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</si>
  <si>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</si>
  <si>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</si>
  <si>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</si>
  <si>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</si>
  <si>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</si>
  <si>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</si>
  <si>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</si>
  <si>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</si>
  <si>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</si>
  <si>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</si>
  <si>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</si>
  <si>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</si>
  <si>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</si>
  <si>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</si>
  <si>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</si>
  <si>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</si>
  <si>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</si>
  <si>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</si>
  <si>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</si>
  <si>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</si>
  <si>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</si>
  <si>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</si>
  <si>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</si>
  <si>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</si>
  <si>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</si>
  <si>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</si>
  <si>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</si>
  <si>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</si>
  <si>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</si>
  <si>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</si>
  <si>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</si>
  <si>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</si>
  <si>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</si>
  <si>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</si>
  <si>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</si>
  <si>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</si>
  <si>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</si>
  <si>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</si>
  <si>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</si>
  <si>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</si>
  <si>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</si>
  <si>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</si>
  <si>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</si>
  <si>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</si>
  <si>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</si>
  <si>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</si>
  <si>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</si>
  <si>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</si>
  <si>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</si>
  <si>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</si>
  <si>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</si>
  <si>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</si>
  <si>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</si>
  <si>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</si>
  <si>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</si>
  <si>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</si>
  <si>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</si>
  <si>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</si>
  <si>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</si>
  <si>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</si>
  <si>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</si>
  <si>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</si>
  <si>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</si>
  <si>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</si>
  <si>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</si>
  <si>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</si>
  <si>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</si>
  <si>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</si>
  <si>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</si>
  <si>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</si>
  <si>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</si>
  <si>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</si>
  <si>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</si>
  <si>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</si>
  <si>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</si>
  <si>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</si>
  <si>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</si>
  <si>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</si>
  <si>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</si>
  <si>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</si>
  <si>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</si>
  <si>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</si>
  <si>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</si>
  <si>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</si>
  <si>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</si>
  <si>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</si>
  <si>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</si>
  <si>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</si>
  <si>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</si>
  <si>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</si>
  <si>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</si>
  <si>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</si>
  <si>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</si>
  <si>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</si>
  <si>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</si>
  <si>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</si>
  <si>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</si>
  <si>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</si>
  <si>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</si>
  <si>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</si>
  <si>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</si>
  <si>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</si>
  <si>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</si>
  <si>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</si>
  <si>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</si>
  <si>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</si>
  <si>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</si>
  <si>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</si>
  <si>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</si>
  <si>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</si>
  <si>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</si>
  <si>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</si>
  <si>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</si>
  <si>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</si>
  <si>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</si>
  <si>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</si>
  <si>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</si>
  <si>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</si>
  <si>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</si>
  <si>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</si>
  <si>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</si>
  <si>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</si>
  <si>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</si>
  <si>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</si>
  <si>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</si>
  <si>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</si>
  <si>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</si>
  <si>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</si>
  <si>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</si>
  <si>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</si>
  <si>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</si>
  <si>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</si>
  <si>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</si>
  <si>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</si>
  <si>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</si>
  <si>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</si>
  <si>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</si>
  <si>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</si>
  <si>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</si>
  <si>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</si>
  <si>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</si>
  <si>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</si>
  <si>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</si>
  <si>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</si>
  <si>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</si>
  <si>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</si>
  <si>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</si>
  <si>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</si>
  <si>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</si>
  <si>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</si>
  <si>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</si>
  <si>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</si>
  <si>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</si>
  <si>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</si>
  <si>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</si>
  <si>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</si>
  <si>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</si>
  <si>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</si>
  <si>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</si>
  <si>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</si>
  <si>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</si>
  <si>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</si>
  <si>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</si>
  <si>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</si>
  <si>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</si>
  <si>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</si>
  <si>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</si>
  <si>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</si>
  <si>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</si>
  <si>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</si>
  <si>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</si>
  <si>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</si>
  <si>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</si>
  <si>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</si>
  <si>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</si>
  <si>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</si>
  <si>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</si>
  <si>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</si>
  <si>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</si>
  <si>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</si>
  <si>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</si>
  <si>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</si>
  <si>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</si>
  <si>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</si>
  <si>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</si>
  <si>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</si>
  <si>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</si>
  <si>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</si>
  <si>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</si>
  <si>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</si>
  <si>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</si>
  <si>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</si>
  <si>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</si>
  <si>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</si>
  <si>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</si>
  <si>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</si>
  <si>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</si>
  <si>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</si>
  <si>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</si>
  <si>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</si>
  <si>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</si>
  <si>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</si>
  <si>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</si>
  <si>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</si>
  <si>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</si>
  <si>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</si>
  <si>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</si>
  <si>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</si>
  <si>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</si>
  <si>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</si>
  <si>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</si>
  <si>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</si>
  <si>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</si>
  <si>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</si>
  <si>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</si>
  <si>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</si>
  <si>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</si>
  <si>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</si>
  <si>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</si>
  <si>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</si>
  <si>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</si>
  <si>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</si>
  <si>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</si>
  <si>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</si>
  <si>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</si>
  <si>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</si>
  <si>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</si>
  <si>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</si>
  <si>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</si>
  <si>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</si>
  <si>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</si>
  <si>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</si>
  <si>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</si>
  <si>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</si>
  <si>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</si>
  <si>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</si>
  <si>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</si>
  <si>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</si>
  <si>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</si>
  <si>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</si>
  <si>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</si>
  <si>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</si>
  <si>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</si>
  <si>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</si>
  <si>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</si>
  <si>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</si>
  <si>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</si>
  <si>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</si>
  <si>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</si>
  <si>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</si>
  <si>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</si>
  <si>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</si>
  <si>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</si>
  <si>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</si>
  <si>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</si>
  <si>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</si>
  <si>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</si>
  <si>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</si>
  <si>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</si>
  <si>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</si>
  <si>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</si>
  <si>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</si>
  <si>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</si>
  <si>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</si>
  <si>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</si>
  <si>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</si>
  <si>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</si>
  <si>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</si>
  <si>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</si>
  <si>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</si>
  <si>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</si>
  <si>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</si>
  <si>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</si>
  <si>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</si>
  <si>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</si>
  <si>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</si>
  <si>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</si>
  <si>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</si>
  <si>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</si>
  <si>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</si>
  <si>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</si>
  <si>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</si>
  <si>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</si>
  <si>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</si>
  <si>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</si>
  <si>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</si>
  <si>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</si>
  <si>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</si>
  <si>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</si>
  <si>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</si>
  <si>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</si>
  <si>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</si>
  <si>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</si>
  <si>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</si>
  <si>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</si>
  <si>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</si>
  <si>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</si>
  <si>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</si>
  <si>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</si>
  <si>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</si>
  <si>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</si>
  <si>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</si>
  <si>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</si>
  <si>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</si>
  <si>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</si>
  <si>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</si>
  <si>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</si>
  <si>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</si>
  <si>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</si>
  <si>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</si>
  <si>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</si>
  <si>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</si>
  <si>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</si>
  <si>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</si>
  <si>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</si>
  <si>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</si>
  <si>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</si>
  <si>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</si>
  <si>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</si>
  <si>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</si>
  <si>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</si>
  <si>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</si>
  <si>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</si>
  <si>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</si>
  <si>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</si>
  <si>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</si>
  <si>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</si>
  <si>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</si>
  <si>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</si>
  <si>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</si>
  <si>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</si>
  <si>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</si>
  <si>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</si>
  <si>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</si>
  <si>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</si>
  <si>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</si>
  <si>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</si>
  <si>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</si>
  <si>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</si>
  <si>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</si>
  <si>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</si>
  <si>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</si>
  <si>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</si>
  <si>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</si>
  <si>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</si>
  <si>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</si>
  <si>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</si>
  <si>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</si>
  <si>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</si>
  <si>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</si>
  <si>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</si>
  <si>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</si>
  <si>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</si>
  <si>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</si>
  <si>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</si>
  <si>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</si>
  <si>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</si>
  <si>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</si>
  <si>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</si>
  <si>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</si>
  <si>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</si>
  <si>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</si>
  <si>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</si>
  <si>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</si>
  <si>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</si>
  <si>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</si>
  <si>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</si>
  <si>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</si>
  <si>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</si>
  <si>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</si>
  <si>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</si>
  <si>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</si>
  <si>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</si>
  <si>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</si>
  <si>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</si>
  <si>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</si>
  <si>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</si>
  <si>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</si>
  <si>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</si>
  <si>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</si>
  <si>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</si>
  <si>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</si>
  <si>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</si>
  <si>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</si>
  <si>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</si>
  <si>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</si>
  <si>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</si>
  <si>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</si>
  <si>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</si>
  <si>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</si>
  <si>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</si>
  <si>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</si>
  <si>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</si>
  <si>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</si>
  <si>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</si>
  <si>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</si>
  <si>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</si>
  <si>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</si>
  <si>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</si>
  <si>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</si>
  <si>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</si>
  <si>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</si>
  <si>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</si>
  <si>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</si>
  <si>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</si>
  <si>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</si>
  <si>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</si>
  <si>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</si>
  <si>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</si>
  <si>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</si>
  <si>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</si>
  <si>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</si>
  <si>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</si>
  <si>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</si>
  <si>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</si>
  <si>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</si>
  <si>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</si>
  <si>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</si>
  <si>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</si>
  <si>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</si>
  <si>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</si>
  <si>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</si>
  <si>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</si>
  <si>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</si>
  <si>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</si>
  <si>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</si>
  <si>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</si>
  <si>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</si>
  <si>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</si>
  <si>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</si>
  <si>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</si>
  <si>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</si>
  <si>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</si>
  <si>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</si>
  <si>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</si>
  <si>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</si>
  <si>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</si>
  <si>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</si>
  <si>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</si>
  <si>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</si>
  <si>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</si>
  <si>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</si>
  <si>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</si>
  <si>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</si>
  <si>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</si>
  <si>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</si>
  <si>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</si>
  <si>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</si>
  <si>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</si>
  <si>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</si>
  <si>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</si>
  <si>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</si>
  <si>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</si>
  <si>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</si>
  <si>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</si>
  <si>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</si>
  <si>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</si>
  <si>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</si>
  <si>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</si>
  <si>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</si>
  <si>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</si>
  <si>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</si>
  <si>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</si>
  <si>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</si>
  <si>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</si>
  <si>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</si>
  <si>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</si>
  <si>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</si>
  <si>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</si>
  <si>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</si>
  <si>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</si>
  <si>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</si>
  <si>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</si>
  <si>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</si>
  <si>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</si>
  <si>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</si>
  <si>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</si>
  <si>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</si>
  <si>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</si>
  <si>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</si>
  <si>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</si>
  <si>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</si>
  <si>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</si>
  <si>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</si>
  <si>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</si>
  <si>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</si>
  <si>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</si>
  <si>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</si>
  <si>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</si>
  <si>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</si>
  <si>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</si>
  <si>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</si>
  <si>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</si>
  <si>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</si>
  <si>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</si>
  <si>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</si>
  <si>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</si>
  <si>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</si>
  <si>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</si>
  <si>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</si>
  <si>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</si>
  <si>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</si>
  <si>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</si>
  <si>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</si>
  <si>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</si>
  <si>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</si>
  <si>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</si>
  <si>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</si>
  <si>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</si>
  <si>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</si>
  <si>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</si>
  <si>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</si>
  <si>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</si>
  <si>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</si>
  <si>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</si>
  <si>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</si>
  <si>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</si>
  <si>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</si>
  <si>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</si>
  <si>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</si>
  <si>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</si>
  <si>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</si>
  <si>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</si>
  <si>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</si>
  <si>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</si>
  <si>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</si>
  <si>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</si>
  <si>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</si>
  <si>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</si>
  <si>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</si>
  <si>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</si>
  <si>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</si>
  <si>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</si>
  <si>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</si>
  <si>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</si>
  <si>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</si>
  <si>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</si>
  <si>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</si>
  <si>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</si>
  <si>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</si>
  <si>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</si>
  <si>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</si>
  <si>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</si>
  <si>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</si>
  <si>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</si>
  <si>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</si>
  <si>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</si>
  <si>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</si>
  <si>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</si>
  <si>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</si>
  <si>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</si>
  <si>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</si>
  <si>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</si>
  <si>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</si>
  <si>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</si>
  <si>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</si>
  <si>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</si>
  <si>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</si>
  <si>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</si>
  <si>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</si>
  <si>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</si>
  <si>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</si>
  <si>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</si>
  <si>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</si>
  <si>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</si>
  <si>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</si>
  <si>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</si>
  <si>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</si>
  <si>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</si>
  <si>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</si>
  <si>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</si>
  <si>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</si>
  <si>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</si>
  <si>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</si>
  <si>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</si>
  <si>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</si>
  <si>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</si>
  <si>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</si>
  <si>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</si>
  <si>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</si>
  <si>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</si>
  <si>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</si>
  <si>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</si>
  <si>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</si>
  <si>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</si>
  <si>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</si>
  <si>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</si>
  <si>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</si>
  <si>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</si>
  <si>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</si>
  <si>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</si>
  <si>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</si>
  <si>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</si>
  <si>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</si>
  <si>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</si>
  <si>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</si>
  <si>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</si>
  <si>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</si>
  <si>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</si>
  <si>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</si>
  <si>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</si>
  <si>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</si>
  <si>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</si>
  <si>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</si>
  <si>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</si>
  <si>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</si>
  <si>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</si>
  <si>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</si>
  <si>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</si>
  <si>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</si>
  <si>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</si>
  <si>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</si>
  <si>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</si>
  <si>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</si>
  <si>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</si>
  <si>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</si>
  <si>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</si>
  <si>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</si>
  <si>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</si>
  <si>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</si>
  <si>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</si>
  <si>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</si>
  <si>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</si>
  <si>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</si>
  <si>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</si>
  <si>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</si>
  <si>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</si>
  <si>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</si>
  <si>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</si>
  <si>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</si>
  <si>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</si>
  <si>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</si>
  <si>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</si>
  <si>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</si>
  <si>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</si>
  <si>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</si>
  <si>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</si>
  <si>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</si>
  <si>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</si>
  <si>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</si>
  <si>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</si>
  <si>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</si>
  <si>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</si>
  <si>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</si>
  <si>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</si>
  <si>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</si>
  <si>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</si>
  <si>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</si>
  <si>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</si>
  <si>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</si>
  <si>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</si>
  <si>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</si>
  <si>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</si>
  <si>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</si>
  <si>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</si>
  <si>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</si>
  <si>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</si>
  <si>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</si>
  <si>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</si>
  <si>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</si>
  <si>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</si>
  <si>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</si>
  <si>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</si>
  <si>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</si>
  <si>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</si>
  <si>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</si>
  <si>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</si>
  <si>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</si>
  <si>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</si>
  <si>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</si>
  <si>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</si>
  <si>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</si>
  <si>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</si>
  <si>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</si>
  <si>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</si>
  <si>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</si>
  <si>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</si>
  <si>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</si>
  <si>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</si>
  <si>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</si>
  <si>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</si>
  <si>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</si>
  <si>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</si>
  <si>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</si>
  <si>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</si>
  <si>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</si>
  <si>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</si>
  <si>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</si>
  <si>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</si>
  <si>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</si>
  <si>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</si>
  <si>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</si>
  <si>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</si>
  <si>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</si>
  <si>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</si>
  <si>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</si>
  <si>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</si>
  <si>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</si>
  <si>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</si>
  <si>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</si>
  <si>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</si>
  <si>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</si>
  <si>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</si>
  <si>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</si>
  <si>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</si>
  <si>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</si>
  <si>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</si>
  <si>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</si>
  <si>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</si>
  <si>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</si>
  <si>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</si>
  <si>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</si>
  <si>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</si>
  <si>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</si>
  <si>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</si>
  <si>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</si>
  <si>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</si>
  <si>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</si>
  <si>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</si>
  <si>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</si>
  <si>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</si>
  <si>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</si>
  <si>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</si>
  <si>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</si>
  <si>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</si>
  <si>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</si>
  <si>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</si>
  <si>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</si>
  <si>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</si>
  <si>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</si>
  <si>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</si>
  <si>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</si>
  <si>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</si>
  <si>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</si>
  <si>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</si>
  <si>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</si>
  <si>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</si>
  <si>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</si>
  <si>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</si>
  <si>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</si>
  <si>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</si>
  <si>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</si>
  <si>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</si>
  <si>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</si>
  <si>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</si>
  <si>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</si>
  <si>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</si>
  <si>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</si>
  <si>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</si>
  <si>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</si>
  <si>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</si>
  <si>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</si>
  <si>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</si>
  <si>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</si>
  <si>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</si>
  <si>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</si>
  <si>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</si>
  <si>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</si>
  <si>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</si>
  <si>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</si>
  <si>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</si>
  <si>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</si>
  <si>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</si>
  <si>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</si>
  <si>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</si>
  <si>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</si>
  <si>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</si>
  <si>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</si>
  <si>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</si>
  <si>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</si>
  <si>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</si>
  <si>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</si>
  <si>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</si>
  <si>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</si>
  <si>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</si>
  <si>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</si>
  <si>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</si>
  <si>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</si>
  <si>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</si>
  <si>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</si>
  <si>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</si>
  <si>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</si>
  <si>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</si>
  <si>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</si>
  <si>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</si>
  <si>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</si>
  <si>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</si>
  <si>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</si>
  <si>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</si>
  <si>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</si>
  <si>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</si>
  <si>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</si>
  <si>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</si>
  <si>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</si>
  <si>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</si>
  <si>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</si>
  <si>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</si>
  <si>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</si>
  <si>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</si>
  <si>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</si>
  <si>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</si>
  <si>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</si>
  <si>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</si>
  <si>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</si>
  <si>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</si>
  <si>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</si>
  <si>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</si>
  <si>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</si>
  <si>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</si>
  <si>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</si>
  <si>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</si>
  <si>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</si>
  <si>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</si>
  <si>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</si>
  <si>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</si>
  <si>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</si>
  <si>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</si>
  <si>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</si>
  <si>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</si>
  <si>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</si>
  <si>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</si>
  <si>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</si>
  <si>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</si>
  <si>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</si>
  <si>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</si>
  <si>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</si>
  <si>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</si>
  <si>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</si>
  <si>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</si>
  <si>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</si>
  <si>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</si>
  <si>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</si>
  <si>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</si>
  <si>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</si>
  <si>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</si>
  <si>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</si>
  <si>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</si>
  <si>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</si>
  <si>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</si>
  <si>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</si>
  <si>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</si>
  <si>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</si>
  <si>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</si>
  <si>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</si>
  <si>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</si>
  <si>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</si>
  <si>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</si>
  <si>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</si>
  <si>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</si>
  <si>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</si>
  <si>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</si>
  <si>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</si>
  <si>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</si>
  <si>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</si>
  <si>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</si>
  <si>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</si>
  <si>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</si>
  <si>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</si>
  <si>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</si>
  <si>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</si>
  <si>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</si>
  <si>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</si>
  <si>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</si>
  <si>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</si>
  <si>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</si>
  <si>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</si>
  <si>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</si>
  <si>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</si>
  <si>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</si>
  <si>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</si>
  <si>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</si>
  <si>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</si>
  <si>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</si>
  <si>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</si>
  <si>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</si>
  <si>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</si>
  <si>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</si>
  <si>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</si>
  <si>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</si>
  <si>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</si>
  <si>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</si>
  <si>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</si>
  <si>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</si>
  <si>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</si>
  <si>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</si>
  <si>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</si>
  <si>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</si>
  <si>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</si>
  <si>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</si>
  <si>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</si>
  <si>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</si>
  <si>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</si>
  <si>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</si>
  <si>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</si>
  <si>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</si>
  <si>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</si>
  <si>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</si>
  <si>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</si>
  <si>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</si>
  <si>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</si>
  <si>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</si>
  <si>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</si>
  <si>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</si>
  <si>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</si>
  <si>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</si>
  <si>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</si>
  <si>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</si>
  <si>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</si>
  <si>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</si>
  <si>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</si>
  <si>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</si>
  <si>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</si>
  <si>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</si>
  <si>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</si>
  <si>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</si>
  <si>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</si>
  <si>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</si>
  <si>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</si>
  <si>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</si>
  <si>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</si>
  <si>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</si>
  <si>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</si>
  <si>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</si>
  <si>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</si>
  <si>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</si>
  <si>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</si>
  <si>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</si>
  <si>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</si>
  <si>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</si>
  <si>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</si>
  <si>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</si>
  <si>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</si>
  <si>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</si>
  <si>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</si>
  <si>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</si>
  <si>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</si>
  <si>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</si>
  <si>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</si>
  <si>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</si>
  <si>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</si>
  <si>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</si>
  <si>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</si>
  <si>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</si>
  <si>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</si>
  <si>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</si>
  <si>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</si>
  <si>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</si>
  <si>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</si>
  <si>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</si>
  <si>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</si>
  <si>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</si>
  <si>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</si>
  <si>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</si>
  <si>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</si>
  <si>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</si>
  <si>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</si>
  <si>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</si>
  <si>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</si>
  <si>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</si>
  <si>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</si>
  <si>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</si>
  <si>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</si>
  <si>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</si>
  <si>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</si>
  <si>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</si>
  <si>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</si>
  <si>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</si>
  <si>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</si>
  <si>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</si>
  <si>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</si>
  <si>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</si>
  <si>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</si>
  <si>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</si>
  <si>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</si>
  <si>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</si>
  <si>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</si>
  <si>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</si>
  <si>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</si>
  <si>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</si>
  <si>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</si>
  <si>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</si>
  <si>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</si>
  <si>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</si>
  <si>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</si>
  <si>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</si>
  <si>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</si>
  <si>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</si>
  <si>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</si>
  <si>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</si>
  <si>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</si>
  <si>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</si>
  <si>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</si>
  <si>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</si>
  <si>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</si>
  <si>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</si>
  <si>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</si>
  <si>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</si>
  <si>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</si>
  <si>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</si>
  <si>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</si>
  <si>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</si>
  <si>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</si>
  <si>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</si>
  <si>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</si>
  <si>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</si>
  <si>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</si>
  <si>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</si>
  <si>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</si>
  <si>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</si>
  <si>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</si>
  <si>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</si>
  <si>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</si>
  <si>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</si>
  <si>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</si>
  <si>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</si>
  <si>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</si>
  <si>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</si>
  <si>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</si>
  <si>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</si>
  <si>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</si>
  <si>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</si>
  <si>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</si>
  <si>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</si>
  <si>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</si>
  <si>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</si>
  <si>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</si>
  <si>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</si>
  <si>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</si>
  <si>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</si>
  <si>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</si>
  <si>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</si>
  <si>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</si>
  <si>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</si>
  <si>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</si>
  <si>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</si>
  <si>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</si>
  <si>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</si>
  <si>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</si>
  <si>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</si>
  <si>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</si>
  <si>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</si>
  <si>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</si>
  <si>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</si>
  <si>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</si>
  <si>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</si>
  <si>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</si>
  <si>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</si>
  <si>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</si>
  <si>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</si>
  <si>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</si>
  <si>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</si>
  <si>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</si>
  <si>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</si>
  <si>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</si>
  <si>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</si>
  <si>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</si>
  <si>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</si>
  <si>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</si>
  <si>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</si>
  <si>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</si>
  <si>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</si>
  <si>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</si>
  <si>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</si>
  <si>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</si>
  <si>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</si>
  <si>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</si>
  <si>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</si>
  <si>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</si>
  <si>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</si>
  <si>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</si>
  <si>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</si>
  <si>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</si>
  <si>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</si>
  <si>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</si>
  <si>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</si>
  <si>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</si>
  <si>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</si>
  <si>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</si>
  <si>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</si>
  <si>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</si>
  <si>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</si>
  <si>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</si>
  <si>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</si>
  <si>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</si>
  <si>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</si>
  <si>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</si>
  <si>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</si>
  <si>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</si>
  <si>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</si>
  <si>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</si>
  <si>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</si>
  <si>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</si>
  <si>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</si>
  <si>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</si>
  <si>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</si>
  <si>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</si>
  <si>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</si>
  <si>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</si>
  <si>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</si>
  <si>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</si>
  <si>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</si>
  <si>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</si>
  <si>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</si>
  <si>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</si>
  <si>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</si>
  <si>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</si>
  <si>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</si>
  <si>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</si>
  <si>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</si>
  <si>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</si>
  <si>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</si>
  <si>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</si>
  <si>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</si>
  <si>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</si>
  <si>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</si>
  <si>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</si>
  <si>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</si>
  <si>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</si>
  <si>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</si>
  <si>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</si>
  <si>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</si>
  <si>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</si>
  <si>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</si>
  <si>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</si>
  <si>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</si>
  <si>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</si>
  <si>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</si>
  <si>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</si>
  <si>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</si>
  <si>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</si>
  <si>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</si>
  <si>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</si>
  <si>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</si>
  <si>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</si>
  <si>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</si>
  <si>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</si>
  <si>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</si>
  <si>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</si>
  <si>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</si>
  <si>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</si>
  <si>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</si>
  <si>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</si>
  <si>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</si>
  <si>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</si>
  <si>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</si>
  <si>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</si>
  <si>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</si>
  <si>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</si>
  <si>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</si>
  <si>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</si>
  <si>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</si>
  <si>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</si>
  <si>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</si>
  <si>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</si>
  <si>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</si>
  <si>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</si>
  <si>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</si>
  <si>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</si>
  <si>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</si>
  <si>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</si>
  <si>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</si>
  <si>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</si>
  <si>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</si>
  <si>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</si>
  <si>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</si>
  <si>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</si>
  <si>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</si>
  <si>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</si>
  <si>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</si>
  <si>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</si>
  <si>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</si>
  <si>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</si>
  <si>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</si>
  <si>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</si>
  <si>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</si>
  <si>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</si>
  <si>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</si>
  <si>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</si>
  <si>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</si>
  <si>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</si>
  <si>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</si>
  <si>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</si>
  <si>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</si>
  <si>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</si>
  <si>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</si>
  <si>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</si>
  <si>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</si>
  <si>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</si>
  <si>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</si>
  <si>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</si>
  <si>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</si>
  <si>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</si>
  <si>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</si>
  <si>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</si>
  <si>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</si>
  <si>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</si>
  <si>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</si>
  <si>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</si>
  <si>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</si>
  <si>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</si>
  <si>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</si>
  <si>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</si>
  <si>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</si>
  <si>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</si>
  <si>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</si>
  <si>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</si>
  <si>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</si>
  <si>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</si>
  <si>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</si>
  <si>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</si>
  <si>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</si>
  <si>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</si>
  <si>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</si>
  <si>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</si>
  <si>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</si>
  <si>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</si>
  <si>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</si>
  <si>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</si>
  <si>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</si>
  <si>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</si>
  <si>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</si>
  <si>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</si>
  <si>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</si>
  <si>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</si>
  <si>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</si>
  <si>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</si>
  <si>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</si>
  <si>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</si>
  <si>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</si>
  <si>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</si>
  <si>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</si>
  <si>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</si>
  <si>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</si>
  <si>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</si>
  <si>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</si>
  <si>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</si>
  <si>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</si>
  <si>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</si>
  <si>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</si>
  <si>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</si>
  <si>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</si>
  <si>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</si>
  <si>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</si>
  <si>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</si>
  <si>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</si>
  <si>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</si>
  <si>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</si>
  <si>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</si>
  <si>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</si>
  <si>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</si>
  <si>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</si>
  <si>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</si>
  <si>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</si>
  <si>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</si>
  <si>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</si>
  <si>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</si>
  <si>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</si>
  <si>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</si>
  <si>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</si>
  <si>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</si>
  <si>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</si>
  <si>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</si>
  <si>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</si>
  <si>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</si>
  <si>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</si>
  <si>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</si>
  <si>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</si>
  <si>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</si>
  <si>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</si>
  <si>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</si>
  <si>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</si>
  <si>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</si>
  <si>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</si>
  <si>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</si>
  <si>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</si>
  <si>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</si>
  <si>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</si>
  <si>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</si>
  <si>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</si>
  <si>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</si>
  <si>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</si>
  <si>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</si>
  <si>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</si>
  <si>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</si>
  <si>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</si>
  <si>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</si>
  <si>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</si>
  <si>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</si>
  <si>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</si>
  <si>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</si>
  <si>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</si>
  <si>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</si>
  <si>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</si>
  <si>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</si>
  <si>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</si>
  <si>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</si>
  <si>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</si>
  <si>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</si>
  <si>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</si>
  <si>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</si>
  <si>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</si>
  <si>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</si>
  <si>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</si>
  <si>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</si>
  <si>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</si>
  <si>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</si>
  <si>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</si>
  <si>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</si>
  <si>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</si>
  <si>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</si>
  <si>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</si>
  <si>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</si>
  <si>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</si>
  <si>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</si>
  <si>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</si>
  <si>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</si>
  <si>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</si>
  <si>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</si>
  <si>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</si>
  <si>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</si>
  <si>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</si>
  <si>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</si>
  <si>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</si>
  <si>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</si>
  <si>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</si>
  <si>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</si>
  <si>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</si>
  <si>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</si>
  <si>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</si>
  <si>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</si>
  <si>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</si>
  <si>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</si>
  <si>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</si>
  <si>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</si>
  <si>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</si>
  <si>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</si>
  <si>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</si>
  <si>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</si>
  <si>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</si>
  <si>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</si>
  <si>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</si>
  <si>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</si>
  <si>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</si>
  <si>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</si>
  <si>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</si>
  <si>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</si>
  <si>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</si>
  <si>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</si>
  <si>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</si>
  <si>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</si>
  <si>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</si>
  <si>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</si>
  <si>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</si>
  <si>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</si>
  <si>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</si>
  <si>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</si>
  <si>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</si>
  <si>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</si>
  <si>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</si>
  <si>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</si>
  <si>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</si>
  <si>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</si>
  <si>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</si>
  <si>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</si>
  <si>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</si>
  <si>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</si>
  <si>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</si>
  <si>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</si>
  <si>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</si>
  <si>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</si>
  <si>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</si>
  <si>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</si>
  <si>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</si>
  <si>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</si>
  <si>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</si>
  <si>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</si>
  <si>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</si>
  <si>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</si>
  <si>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</si>
  <si>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</si>
  <si>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</si>
  <si>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</si>
  <si>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</si>
  <si>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</si>
  <si>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</si>
  <si>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</si>
  <si>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</si>
  <si>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</si>
  <si>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</si>
  <si>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</si>
  <si>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</si>
  <si>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</si>
  <si>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</si>
  <si>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</si>
  <si>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</si>
  <si>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</si>
  <si>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</si>
  <si>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</si>
  <si>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</si>
  <si>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</si>
  <si>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</si>
  <si>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</si>
  <si>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</si>
  <si>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</si>
  <si>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</si>
  <si>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</si>
  <si>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</si>
  <si>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</si>
  <si>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</si>
  <si>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</si>
  <si>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</si>
  <si>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</si>
  <si>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</si>
  <si>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</si>
  <si>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</si>
  <si>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</si>
  <si>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</si>
  <si>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</si>
  <si>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</si>
  <si>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</si>
  <si>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</si>
  <si>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</si>
  <si>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</si>
  <si>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</si>
  <si>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</si>
  <si>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</si>
  <si>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</si>
  <si>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</si>
  <si>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</si>
  <si>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</si>
  <si>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</si>
  <si>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</si>
  <si>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</si>
  <si>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</si>
  <si>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</si>
  <si>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</si>
  <si>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</si>
  <si>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</si>
  <si>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</si>
  <si>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</si>
  <si>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</si>
  <si>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</si>
  <si>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</si>
  <si>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</si>
  <si>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</si>
  <si>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</si>
  <si>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</si>
  <si>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</si>
  <si>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</si>
  <si>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</si>
  <si>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</si>
  <si>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</si>
  <si>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</si>
  <si>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</si>
  <si>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</si>
  <si>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</si>
  <si>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</si>
  <si>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</si>
  <si>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</si>
  <si>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</si>
  <si>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</si>
  <si>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</si>
  <si>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</si>
  <si>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</si>
  <si>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</si>
  <si>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</si>
  <si>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</si>
  <si>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</si>
  <si>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</si>
  <si>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</si>
  <si>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</si>
  <si>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</si>
  <si>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</si>
  <si>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</si>
  <si>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</si>
  <si>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</si>
  <si>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</si>
  <si>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</si>
  <si>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</si>
  <si>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</si>
  <si>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</si>
  <si>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</si>
  <si>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</si>
  <si>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</si>
  <si>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</si>
  <si>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</si>
  <si>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</si>
  <si>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</si>
  <si>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</si>
  <si>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</si>
  <si>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</si>
  <si>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</si>
  <si>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</si>
  <si>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</si>
  <si>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</si>
  <si>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</si>
  <si>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</si>
  <si>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</si>
  <si>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</si>
  <si>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</si>
  <si>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</si>
  <si>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</si>
  <si>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</si>
  <si>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</si>
  <si>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</si>
  <si>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</si>
  <si>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</si>
  <si>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</si>
  <si>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</si>
  <si>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</si>
  <si>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</si>
  <si>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</si>
  <si>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</si>
  <si>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</si>
  <si>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</si>
  <si>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</si>
  <si>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</si>
  <si>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</si>
  <si>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</si>
  <si>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</si>
  <si>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</si>
  <si>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</si>
  <si>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</si>
  <si>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</si>
  <si>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</si>
  <si>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</si>
  <si>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</si>
  <si>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</si>
  <si>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</si>
  <si>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</si>
  <si>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</si>
  <si>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</si>
  <si>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</si>
  <si>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</si>
  <si>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</si>
  <si>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</si>
  <si>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</si>
  <si>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</si>
  <si>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</si>
  <si>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</si>
  <si>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</si>
  <si>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</si>
  <si>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</si>
  <si>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</si>
  <si>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</si>
  <si>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</si>
  <si>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</si>
  <si>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</si>
  <si>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</si>
  <si>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</si>
  <si>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</si>
  <si>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</si>
  <si>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</si>
  <si>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</si>
  <si>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</si>
  <si>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</si>
  <si>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</si>
  <si>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</si>
  <si>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</si>
  <si>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</si>
  <si>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</si>
  <si>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</si>
  <si>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</si>
  <si>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</si>
  <si>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</si>
  <si>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</si>
  <si>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</si>
  <si>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</si>
  <si>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</si>
  <si>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</si>
  <si>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</si>
  <si>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</si>
  <si>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</si>
  <si>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</si>
  <si>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</si>
  <si>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</si>
  <si>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</si>
  <si>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</si>
  <si>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</si>
  <si>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</si>
  <si>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</si>
  <si>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</si>
  <si>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</si>
  <si>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</si>
  <si>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</si>
  <si>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</si>
  <si>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</si>
  <si>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</si>
  <si>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</si>
  <si>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</si>
  <si>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</si>
  <si>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</si>
  <si>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</si>
  <si>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</si>
  <si>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</si>
  <si>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</si>
  <si>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</si>
  <si>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</si>
  <si>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</si>
  <si>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</si>
  <si>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</si>
  <si>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</si>
  <si>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</si>
  <si>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</si>
  <si>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</si>
  <si>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</si>
  <si>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</si>
  <si>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</si>
  <si>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</si>
  <si>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</si>
  <si>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</si>
  <si>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</si>
  <si>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</si>
  <si>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</si>
  <si>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</si>
  <si>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</si>
  <si>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</si>
  <si>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</si>
  <si>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</si>
  <si>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</si>
  <si>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</si>
  <si>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</si>
  <si>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</si>
  <si>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</si>
  <si>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</si>
  <si>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</si>
  <si>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</si>
  <si>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</si>
  <si>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</si>
  <si>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</si>
  <si>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</si>
  <si>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</si>
  <si>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</si>
  <si>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</si>
  <si>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</si>
  <si>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</si>
  <si>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</si>
  <si>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</si>
  <si>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</si>
  <si>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</si>
  <si>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</si>
  <si>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</si>
  <si>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</si>
  <si>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</si>
  <si>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</si>
  <si>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</si>
  <si>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</si>
  <si>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</si>
  <si>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</si>
  <si>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</si>
  <si>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</si>
  <si>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</si>
  <si>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</si>
  <si>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</si>
  <si>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</si>
  <si>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</si>
  <si>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</si>
  <si>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</si>
  <si>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</si>
  <si>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</si>
  <si>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</si>
  <si>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</si>
  <si>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</si>
  <si>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</si>
  <si>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</si>
  <si>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</si>
  <si>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</si>
  <si>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</si>
  <si>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</si>
  <si>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</si>
  <si>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</si>
  <si>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</si>
  <si>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</si>
  <si>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</si>
  <si>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</si>
  <si>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</si>
  <si>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</si>
  <si>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</si>
  <si>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</si>
  <si>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</si>
  <si>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</si>
  <si>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</si>
  <si>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</si>
  <si>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</si>
  <si>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</si>
  <si>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</si>
  <si>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</si>
  <si>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</si>
  <si>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</si>
  <si>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</si>
  <si>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</si>
  <si>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</si>
  <si>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</si>
  <si>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</si>
  <si>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</si>
  <si>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</si>
  <si>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</si>
  <si>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</si>
  <si>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</si>
  <si>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</si>
  <si>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</si>
  <si>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</si>
  <si>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</si>
  <si>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</si>
  <si>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</si>
  <si>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</si>
  <si>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</si>
  <si>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</si>
  <si>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</si>
  <si>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</si>
  <si>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</si>
  <si>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</si>
  <si>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</si>
  <si>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</si>
  <si>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</si>
  <si>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</si>
  <si>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</si>
  <si>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</si>
  <si>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</si>
  <si>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</si>
  <si>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</si>
  <si>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</si>
  <si>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</si>
  <si>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</si>
  <si>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</si>
  <si>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</si>
  <si>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</si>
  <si>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</si>
  <si>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</si>
  <si>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</si>
  <si>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</si>
  <si>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</si>
  <si>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</si>
  <si>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</si>
  <si>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</si>
  <si>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</si>
  <si>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</si>
  <si>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</si>
  <si>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</si>
  <si>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</si>
  <si>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</si>
  <si>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</si>
  <si>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</si>
  <si>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</si>
  <si>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</si>
  <si>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</si>
  <si>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</si>
  <si>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</si>
  <si>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</si>
  <si>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</si>
  <si>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</si>
  <si>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</si>
  <si>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</si>
  <si>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</si>
  <si>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</si>
  <si>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</si>
  <si>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</si>
  <si>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</si>
  <si>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</si>
  <si>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</si>
  <si>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</si>
  <si>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</si>
  <si>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</si>
  <si>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</si>
  <si>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</si>
  <si>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</si>
  <si>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</si>
  <si>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</si>
  <si>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</si>
  <si>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</si>
  <si>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</si>
  <si>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</si>
  <si>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</si>
  <si>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</si>
  <si>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</si>
  <si>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</si>
  <si>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</si>
  <si>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</si>
  <si>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</si>
  <si>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</si>
  <si>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</si>
  <si>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</si>
  <si>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</si>
  <si>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</si>
  <si>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</si>
  <si>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</si>
  <si>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</si>
  <si>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</si>
  <si>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</si>
  <si>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</si>
  <si>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</si>
  <si>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</si>
  <si>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</si>
  <si>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</si>
  <si>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</si>
  <si>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</si>
  <si>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</si>
  <si>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</si>
  <si>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</si>
  <si>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</si>
  <si>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</si>
  <si>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</si>
  <si>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</si>
  <si>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</si>
  <si>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</si>
  <si>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</si>
  <si>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</si>
  <si>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</si>
  <si>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</si>
  <si>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</si>
  <si>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</si>
  <si>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</si>
  <si>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</si>
  <si>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</si>
  <si>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</si>
  <si>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</si>
  <si>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</si>
  <si>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</si>
  <si>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</si>
  <si>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</si>
  <si>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</si>
  <si>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</si>
  <si>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</si>
  <si>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</si>
  <si>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</si>
  <si>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</si>
  <si>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</si>
  <si>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</si>
  <si>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</si>
  <si>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</si>
  <si>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</si>
  <si>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</si>
  <si>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</si>
  <si>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</si>
  <si>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</si>
  <si>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</si>
  <si>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</si>
  <si>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</si>
  <si>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</si>
  <si>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</si>
  <si>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</si>
  <si>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</si>
  <si>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</si>
  <si>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</si>
  <si>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</si>
  <si>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</si>
  <si>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</si>
  <si>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</si>
  <si>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</si>
  <si>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</si>
  <si>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</si>
  <si>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</si>
  <si>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</si>
  <si>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</si>
  <si>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</si>
  <si>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</si>
  <si>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</si>
  <si>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</si>
  <si>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</si>
  <si>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</si>
  <si>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</si>
  <si>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</si>
  <si>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</si>
  <si>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</si>
  <si>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</si>
  <si>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</si>
  <si>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</si>
  <si>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</si>
  <si>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</si>
  <si>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</si>
  <si>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</si>
  <si>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</si>
  <si>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</si>
  <si>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</si>
  <si>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</si>
  <si>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</si>
  <si>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</si>
  <si>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</si>
  <si>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</si>
  <si>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</si>
  <si>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</si>
  <si>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</si>
  <si>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</si>
  <si>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</si>
  <si>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</si>
  <si>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</si>
  <si>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</si>
  <si>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</si>
  <si>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</si>
  <si>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</si>
  <si>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</si>
  <si>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</si>
  <si>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</si>
  <si>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</si>
  <si>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</si>
  <si>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</si>
  <si>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</si>
  <si>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</si>
  <si>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</si>
  <si>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</si>
  <si>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</si>
  <si>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</si>
  <si>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</si>
  <si>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</si>
  <si>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</si>
  <si>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</si>
  <si>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</si>
  <si>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</si>
  <si>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</si>
  <si>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</si>
  <si>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</si>
  <si>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</si>
  <si>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</si>
  <si>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</si>
  <si>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</si>
  <si>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</si>
  <si>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</si>
  <si>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</si>
  <si>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</si>
  <si>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</si>
  <si>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</si>
  <si>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</si>
  <si>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</si>
  <si>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</si>
  <si>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</si>
  <si>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</si>
  <si>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</si>
  <si>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</si>
  <si>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</si>
  <si>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</si>
  <si>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</si>
  <si>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</si>
  <si>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</si>
  <si>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</si>
  <si>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</si>
  <si>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</si>
  <si>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</si>
  <si>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</si>
  <si>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</si>
  <si>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</si>
  <si>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</si>
  <si>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</si>
  <si>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</si>
  <si>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</si>
  <si>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</si>
  <si>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</si>
  <si>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</si>
  <si>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</si>
  <si>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</si>
  <si>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</si>
  <si>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</si>
  <si>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</si>
  <si>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</si>
  <si>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</si>
  <si>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</si>
  <si>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</si>
  <si>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</si>
  <si>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</si>
  <si>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</si>
  <si>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</si>
  <si>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</si>
  <si>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</si>
  <si>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</si>
  <si>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</si>
  <si>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</si>
  <si>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</si>
  <si>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</si>
  <si>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</si>
  <si>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</si>
  <si>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</si>
  <si>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</si>
  <si>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</si>
  <si>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</si>
  <si>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</si>
  <si>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</si>
  <si>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</si>
  <si>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</si>
  <si>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</si>
  <si>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</si>
  <si>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</si>
  <si>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</si>
  <si>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</si>
  <si>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</si>
  <si>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</si>
  <si>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</si>
  <si>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</si>
  <si>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</si>
  <si>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</si>
  <si>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</si>
  <si>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</si>
  <si>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</si>
  <si>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</si>
  <si>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</si>
  <si>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</si>
  <si>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</si>
  <si>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</si>
  <si>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</si>
  <si>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</si>
  <si>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</si>
  <si>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</si>
  <si>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</si>
  <si>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</si>
  <si>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</si>
  <si>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</si>
  <si>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</si>
  <si>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</si>
  <si>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</si>
  <si>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</si>
  <si>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</si>
  <si>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</si>
  <si>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</si>
  <si>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</si>
  <si>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</si>
  <si>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</si>
  <si>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</si>
  <si>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</si>
  <si>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</si>
  <si>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</si>
  <si>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</si>
  <si>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</si>
  <si>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</si>
  <si>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</si>
  <si>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</si>
  <si>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</si>
  <si>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</si>
  <si>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</si>
  <si>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</si>
  <si>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</si>
  <si>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</si>
  <si>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</si>
  <si>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</si>
  <si>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</si>
  <si>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</si>
  <si>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</si>
  <si>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</si>
  <si>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</si>
  <si>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</si>
  <si>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</si>
  <si>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</si>
  <si>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</si>
  <si>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</si>
  <si>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</si>
  <si>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</si>
  <si>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</si>
  <si>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</si>
  <si>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</si>
  <si>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</si>
  <si>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</si>
  <si>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</si>
  <si>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</si>
  <si>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</si>
  <si>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</si>
  <si>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</si>
  <si>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</si>
  <si>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</si>
  <si>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</si>
  <si>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</si>
  <si>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</si>
  <si>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</si>
  <si>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</si>
  <si>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</si>
  <si>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</si>
  <si>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</si>
  <si>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</si>
  <si>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</si>
  <si>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</si>
  <si>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</si>
  <si>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</si>
  <si>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</si>
  <si>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</si>
  <si>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</si>
  <si>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</si>
  <si>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</si>
  <si>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</si>
  <si>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</si>
  <si>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</si>
  <si>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</si>
  <si>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</si>
  <si>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</si>
  <si>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</si>
  <si>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</si>
  <si>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</si>
  <si>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</si>
  <si>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</si>
  <si>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</si>
  <si>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</si>
  <si>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</si>
  <si>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</si>
  <si>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</si>
  <si>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</si>
  <si>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</si>
  <si>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</si>
  <si>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</si>
  <si>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</si>
  <si>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</si>
  <si>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</si>
  <si>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</si>
  <si>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</si>
  <si>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</si>
  <si>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</si>
  <si>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</si>
  <si>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</si>
  <si>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</si>
  <si>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</si>
  <si>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</si>
  <si>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</si>
  <si>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</si>
  <si>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</si>
  <si>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</si>
  <si>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</si>
  <si>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</si>
  <si>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</si>
  <si>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</si>
  <si>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</si>
  <si>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</si>
  <si>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</si>
  <si>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</si>
  <si>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</si>
  <si>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</si>
  <si>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</si>
  <si>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</si>
  <si>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</si>
  <si>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</si>
  <si>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</si>
  <si>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</si>
  <si>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</si>
  <si>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</si>
  <si>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</si>
  <si>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</si>
  <si>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</si>
  <si>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</si>
  <si>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</si>
  <si>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</si>
  <si>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</si>
  <si>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</si>
  <si>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</si>
  <si>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</si>
  <si>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</si>
  <si>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</si>
  <si>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</si>
  <si>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</si>
  <si>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</si>
  <si>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</si>
  <si>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</si>
  <si>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</si>
  <si>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</si>
  <si>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</si>
  <si>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</si>
  <si>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</si>
  <si>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</si>
  <si>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</si>
  <si>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</si>
  <si>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</si>
  <si>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</si>
  <si>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</si>
  <si>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</si>
  <si>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</si>
  <si>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</si>
  <si>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</si>
  <si>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</si>
  <si>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</si>
  <si>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</si>
  <si>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</si>
  <si>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</si>
  <si>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</si>
  <si>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</si>
  <si>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</si>
  <si>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</si>
  <si>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</si>
  <si>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</si>
  <si>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</si>
  <si>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</si>
  <si>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</si>
  <si>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</si>
  <si>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</si>
  <si>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</si>
  <si>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</si>
  <si>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</si>
  <si>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</si>
  <si>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</si>
  <si>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</si>
  <si>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</si>
  <si>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</si>
  <si>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</si>
  <si>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</si>
  <si>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</si>
  <si>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</si>
  <si>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</si>
  <si>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</si>
  <si>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</si>
  <si>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</si>
  <si>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</si>
  <si>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</si>
  <si>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</si>
  <si>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</si>
  <si>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</si>
  <si>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</si>
  <si>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</si>
  <si>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</si>
  <si>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</si>
  <si>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</si>
  <si>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</si>
  <si>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</si>
  <si>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</si>
  <si>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</si>
  <si>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</si>
  <si>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</si>
  <si>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</si>
  <si>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</si>
  <si>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</si>
  <si>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</si>
  <si>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</si>
  <si>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</si>
  <si>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</si>
  <si>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</si>
  <si>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</si>
  <si>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</si>
  <si>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</si>
  <si>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</si>
  <si>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</si>
  <si>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</si>
  <si>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</si>
  <si>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</si>
  <si>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</si>
  <si>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</si>
  <si>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</si>
  <si>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</si>
  <si>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</si>
  <si>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</si>
  <si>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</si>
  <si>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</si>
  <si>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</si>
  <si>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</si>
  <si>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</si>
  <si>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</si>
  <si>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</si>
  <si>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</si>
  <si>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</si>
  <si>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</si>
  <si>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</si>
  <si>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</si>
  <si>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</si>
  <si>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</si>
  <si>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</si>
  <si>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</si>
  <si>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</si>
  <si>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</si>
  <si>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</si>
  <si>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</si>
  <si>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</si>
  <si>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</si>
  <si>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</si>
  <si>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</si>
  <si>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</si>
  <si>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</si>
  <si>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</si>
  <si>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</si>
  <si>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</si>
  <si>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</si>
  <si>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</si>
  <si>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</si>
  <si>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</si>
  <si>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</si>
  <si>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</si>
  <si>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</si>
  <si>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</si>
  <si>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</si>
  <si>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</si>
  <si>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</si>
  <si>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</si>
  <si>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</si>
  <si>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</si>
  <si>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</si>
  <si>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</si>
  <si>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</si>
  <si>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</si>
  <si>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</si>
  <si>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</si>
  <si>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</si>
  <si>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</si>
  <si>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</si>
  <si>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</si>
  <si>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</si>
  <si>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</si>
  <si>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</si>
  <si>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</si>
  <si>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</si>
  <si>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</si>
  <si>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</si>
  <si>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</si>
  <si>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</si>
  <si>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</si>
  <si>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</si>
  <si>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</si>
  <si>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</si>
  <si>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</si>
  <si>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</si>
  <si>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</si>
  <si>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</si>
  <si>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</si>
  <si>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</si>
  <si>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</si>
  <si>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</si>
  <si>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</si>
  <si>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</si>
  <si>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</si>
  <si>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</si>
  <si>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</si>
  <si>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</si>
  <si>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</si>
  <si>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</si>
  <si>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</si>
  <si>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</si>
  <si>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</si>
  <si>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</si>
  <si>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</si>
  <si>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</si>
  <si>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</si>
  <si>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</si>
  <si>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</si>
  <si>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</si>
  <si>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</si>
  <si>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</si>
  <si>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</si>
  <si>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</si>
  <si>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</si>
  <si>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</si>
  <si>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</si>
  <si>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</si>
  <si>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</si>
  <si>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</si>
  <si>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</si>
  <si>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</si>
  <si>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</si>
  <si>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</si>
  <si>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</si>
  <si>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</si>
  <si>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</si>
  <si>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</si>
  <si>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</si>
  <si>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</si>
  <si>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</si>
  <si>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</si>
  <si>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</si>
  <si>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</si>
  <si>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</si>
  <si>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</si>
  <si>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</si>
  <si>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</si>
  <si>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</si>
  <si>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</si>
  <si>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</si>
  <si>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</si>
  <si>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</si>
  <si>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</si>
  <si>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</si>
  <si>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</si>
  <si>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</si>
  <si>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</si>
  <si>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</si>
  <si>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</si>
  <si>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</si>
  <si>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</si>
  <si>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</si>
  <si>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</si>
  <si>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</si>
  <si>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</si>
  <si>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</si>
  <si>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</si>
  <si>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</si>
  <si>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</si>
  <si>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</si>
  <si>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</si>
  <si>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</si>
  <si>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</si>
  <si>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</si>
  <si>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</si>
  <si>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</si>
  <si>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</si>
  <si>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</si>
  <si>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</si>
  <si>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</si>
  <si>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</si>
  <si>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</si>
  <si>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</si>
  <si>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</si>
  <si>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</si>
  <si>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</si>
  <si>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</si>
  <si>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</si>
  <si>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</si>
  <si>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</si>
  <si>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</si>
  <si>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</si>
  <si>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</si>
  <si>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</si>
  <si>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</si>
  <si>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</si>
  <si>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</si>
  <si>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</si>
  <si>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</si>
  <si>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</si>
  <si>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</si>
  <si>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</si>
  <si>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</si>
  <si>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</si>
  <si>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</si>
  <si>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</si>
  <si>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</si>
  <si>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</si>
  <si>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</si>
  <si>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</si>
  <si>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</si>
  <si>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</si>
  <si>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</si>
  <si>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</si>
  <si>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</si>
  <si>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</si>
  <si>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</si>
  <si>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</si>
  <si>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</si>
  <si>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</si>
  <si>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</si>
  <si>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</si>
  <si>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</si>
  <si>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</si>
  <si>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</si>
  <si>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</si>
  <si>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</si>
  <si>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</si>
  <si>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</si>
  <si>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</si>
  <si>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</si>
  <si>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</si>
  <si>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</si>
  <si>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</si>
  <si>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</si>
  <si>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</si>
  <si>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</si>
  <si>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</si>
  <si>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</si>
  <si>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</si>
  <si>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</si>
  <si>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</si>
  <si>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</si>
  <si>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</si>
  <si>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</si>
  <si>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</si>
  <si>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</si>
  <si>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</si>
  <si>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</si>
  <si>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</si>
  <si>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</si>
  <si>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</si>
  <si>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</si>
  <si>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</si>
  <si>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</si>
  <si>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</si>
  <si>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</si>
  <si>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</si>
  <si>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</si>
  <si>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</si>
  <si>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</si>
  <si>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</si>
  <si>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</si>
  <si>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</si>
  <si>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</si>
  <si>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</si>
  <si>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</si>
  <si>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</si>
  <si>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</si>
  <si>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</si>
  <si>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</si>
  <si>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</si>
  <si>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</si>
  <si>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</si>
  <si>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</si>
  <si>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</si>
  <si>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</si>
  <si>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</si>
  <si>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</si>
  <si>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</si>
  <si>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</si>
  <si>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</si>
  <si>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</si>
  <si>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</si>
  <si>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</si>
  <si>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</si>
  <si>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</si>
  <si>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</si>
  <si>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</si>
  <si>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</si>
  <si>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</si>
  <si>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</si>
  <si>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</si>
  <si>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</si>
  <si>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</si>
  <si>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</si>
  <si>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</si>
  <si>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</si>
  <si>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</si>
  <si>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</si>
  <si>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</si>
  <si>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</si>
  <si>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</si>
  <si>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</si>
  <si>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</si>
  <si>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</si>
  <si>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</si>
  <si>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</si>
  <si>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</si>
  <si>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</si>
  <si>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</si>
  <si>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</si>
  <si>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</si>
  <si>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</si>
  <si>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</si>
  <si>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</si>
  <si>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</si>
  <si>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</si>
  <si>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</si>
  <si>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</si>
  <si>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</si>
  <si>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</si>
  <si>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</si>
  <si>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</si>
  <si>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</si>
  <si>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</si>
  <si>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</si>
  <si>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</si>
  <si>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</si>
  <si>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</si>
  <si>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</si>
  <si>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</si>
  <si>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</si>
  <si>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</si>
  <si>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</si>
  <si>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</si>
  <si>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</si>
  <si>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</si>
  <si>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</si>
  <si>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</si>
  <si>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</si>
  <si>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</si>
  <si>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</si>
  <si>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</si>
  <si>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</si>
  <si>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</si>
  <si>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</si>
  <si>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</si>
  <si>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</si>
  <si>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</si>
  <si>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</si>
  <si>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</si>
  <si>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</si>
  <si>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</si>
  <si>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</si>
  <si>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</si>
  <si>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</si>
  <si>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</si>
  <si>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</si>
  <si>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</si>
  <si>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</si>
  <si>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</si>
  <si>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</si>
  <si>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</si>
  <si>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</si>
  <si>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</si>
  <si>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</si>
  <si>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</si>
  <si>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</si>
  <si>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</si>
  <si>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</si>
  <si>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</si>
  <si>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</si>
  <si>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</si>
  <si>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</si>
  <si>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</si>
  <si>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</si>
  <si>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</si>
  <si>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</si>
  <si>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</si>
  <si>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</si>
  <si>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</si>
  <si>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</si>
  <si>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</si>
  <si>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</si>
  <si>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</si>
  <si>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</si>
  <si>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</si>
  <si>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</si>
  <si>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</si>
  <si>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</si>
  <si>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</si>
  <si>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</si>
  <si>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</si>
  <si>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</si>
  <si>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</si>
  <si>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</si>
  <si>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</si>
  <si>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</si>
  <si>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</si>
  <si>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</si>
  <si>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</si>
  <si>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</si>
  <si>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</si>
  <si>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</si>
  <si>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</si>
  <si>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</si>
  <si>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</si>
  <si>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</si>
  <si>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</si>
  <si>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</si>
  <si>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</si>
  <si>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</si>
  <si>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</si>
  <si>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</si>
  <si>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</si>
  <si>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</si>
  <si>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</si>
  <si>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</si>
  <si>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</si>
  <si>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</si>
  <si>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</si>
  <si>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</si>
  <si>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</si>
  <si>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</si>
  <si>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</si>
  <si>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</si>
  <si>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</si>
  <si>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</si>
  <si>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</si>
  <si>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</si>
  <si>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</si>
  <si>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</si>
  <si>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</si>
  <si>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</si>
  <si>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</si>
  <si>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</si>
  <si>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</si>
  <si>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</si>
  <si>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</si>
  <si>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</si>
  <si>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</si>
  <si>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</si>
  <si>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</si>
  <si>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</si>
  <si>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</si>
  <si>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</si>
  <si>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</si>
  <si>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</si>
  <si>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</si>
  <si>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</si>
  <si>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</si>
  <si>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</si>
  <si>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</si>
  <si>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</si>
  <si>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</si>
  <si>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</si>
  <si>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</si>
  <si>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</si>
  <si>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</si>
  <si>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</si>
  <si>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</si>
  <si>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</si>
  <si>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</si>
  <si>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</si>
  <si>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</si>
  <si>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</si>
  <si>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</si>
  <si>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</si>
  <si>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</si>
  <si>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</si>
  <si>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</si>
  <si>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</si>
  <si>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</si>
  <si>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</si>
  <si>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</si>
  <si>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</si>
  <si>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</si>
  <si>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</si>
  <si>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</si>
  <si>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</si>
  <si>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</si>
  <si>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</si>
  <si>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</si>
  <si>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</si>
  <si>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</si>
  <si>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</si>
  <si>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</si>
  <si>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</si>
  <si>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</si>
  <si>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</si>
  <si>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</si>
  <si>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</si>
  <si>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</si>
  <si>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</si>
  <si>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</si>
  <si>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</si>
  <si>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</si>
  <si>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</si>
  <si>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</si>
  <si>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</si>
  <si>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</si>
  <si>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</si>
  <si>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</si>
  <si>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</si>
  <si>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</si>
  <si>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</si>
  <si>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</si>
  <si>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</si>
  <si>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</si>
  <si>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</si>
  <si>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</si>
  <si>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</si>
  <si>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</si>
  <si>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</si>
  <si>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</si>
  <si>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</si>
  <si>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</si>
  <si>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</si>
  <si>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</si>
  <si>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</si>
  <si>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</si>
  <si>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</si>
  <si>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</si>
  <si>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</si>
  <si>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</si>
  <si>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</si>
  <si>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</si>
  <si>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</si>
  <si>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</si>
  <si>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</si>
  <si>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</si>
  <si>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</si>
  <si>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</si>
  <si>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</si>
  <si>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</si>
  <si>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</si>
  <si>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</si>
  <si>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</si>
  <si>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</si>
  <si>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</si>
  <si>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</si>
  <si>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</si>
  <si>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</si>
  <si>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</si>
  <si>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</si>
  <si>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</si>
  <si>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</si>
  <si>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</si>
  <si>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</si>
  <si>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</si>
  <si>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</si>
  <si>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</si>
  <si>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</si>
  <si>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</si>
  <si>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</si>
  <si>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</si>
  <si>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</si>
  <si>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</si>
  <si>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</si>
  <si>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</si>
  <si>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</si>
  <si>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</si>
  <si>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</si>
  <si>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</si>
  <si>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</si>
  <si>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</si>
  <si>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</si>
  <si>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</si>
  <si>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</si>
  <si>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</si>
  <si>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</si>
  <si>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</si>
  <si>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</si>
  <si>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</si>
  <si>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</si>
  <si>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</si>
  <si>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</si>
  <si>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</si>
  <si>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</si>
  <si>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</si>
  <si>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</si>
  <si>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</si>
  <si>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</si>
  <si>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</si>
  <si>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</si>
  <si>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</si>
  <si>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</si>
  <si>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</si>
  <si>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</si>
  <si>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</si>
  <si>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</si>
  <si>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</si>
  <si>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</si>
  <si>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</si>
  <si>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</si>
  <si>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</si>
  <si>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</si>
  <si>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</si>
  <si>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</si>
  <si>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</si>
  <si>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</si>
  <si>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</si>
  <si>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</si>
  <si>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</si>
  <si>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</si>
  <si>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</si>
  <si>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</si>
  <si>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</si>
  <si>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</si>
  <si>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</si>
  <si>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</si>
  <si>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</si>
  <si>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</si>
  <si>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</si>
  <si>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</si>
  <si>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</si>
  <si>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</si>
  <si>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</si>
  <si>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</si>
  <si>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</si>
  <si>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</si>
  <si>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</si>
  <si>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</si>
  <si>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</si>
  <si>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</si>
  <si>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</si>
  <si>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</si>
  <si>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</si>
  <si>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</si>
  <si>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</si>
  <si>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</si>
  <si>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</si>
  <si>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</si>
  <si>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</si>
  <si>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</si>
  <si>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</si>
  <si>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</si>
  <si>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</si>
  <si>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</si>
  <si>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</si>
  <si>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</si>
  <si>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</si>
  <si>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</si>
  <si>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</si>
  <si>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</si>
  <si>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</si>
  <si>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</si>
  <si>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</si>
  <si>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</si>
  <si>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</si>
  <si>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</si>
  <si>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</si>
  <si>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</si>
  <si>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</si>
  <si>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</si>
  <si>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</si>
  <si>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</si>
  <si>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</si>
  <si>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</si>
  <si>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</si>
  <si>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</si>
  <si>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</si>
  <si>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</si>
  <si>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</si>
  <si>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</si>
  <si>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</si>
  <si>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</si>
  <si>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</si>
  <si>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</si>
  <si>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</si>
  <si>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</si>
  <si>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</si>
  <si>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</si>
  <si>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</si>
  <si>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</si>
  <si>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</si>
  <si>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</si>
  <si>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</si>
  <si>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</si>
  <si>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</si>
  <si>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</si>
  <si>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</si>
  <si>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</si>
  <si>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</si>
  <si>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</si>
  <si>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</si>
  <si>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</si>
  <si>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</si>
  <si>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</si>
  <si>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</si>
  <si>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</si>
  <si>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</si>
  <si>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</si>
  <si>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</si>
  <si>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</si>
  <si>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</si>
  <si>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</si>
  <si>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</si>
  <si>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</si>
  <si>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</si>
  <si>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</si>
  <si>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</si>
  <si>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</si>
  <si>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</si>
  <si>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</si>
  <si>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</si>
  <si>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</si>
  <si>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</si>
  <si>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</si>
  <si>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</si>
  <si>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</si>
  <si>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</si>
  <si>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</si>
  <si>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</si>
  <si>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</si>
  <si>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</si>
  <si>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</si>
  <si>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</si>
  <si>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</si>
  <si>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</si>
  <si>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</si>
  <si>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</si>
  <si>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</si>
  <si>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</si>
  <si>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</si>
  <si>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</si>
  <si>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</si>
  <si>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</si>
  <si>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</si>
  <si>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</si>
  <si>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</si>
  <si>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</si>
  <si>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</si>
  <si>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</si>
  <si>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</si>
  <si>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</si>
  <si>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</si>
  <si>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</si>
  <si>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</si>
  <si>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</si>
  <si>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</si>
  <si>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</si>
  <si>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</si>
  <si>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</si>
  <si>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</si>
  <si>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</si>
  <si>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</si>
  <si>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</si>
  <si>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</si>
  <si>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</si>
  <si>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</si>
  <si>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</si>
  <si>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</si>
  <si>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</si>
  <si>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</si>
  <si>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</si>
  <si>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</si>
  <si>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</si>
  <si>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</si>
  <si>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</si>
  <si>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</si>
  <si>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</si>
  <si>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</si>
  <si>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</si>
  <si>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</si>
  <si>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</si>
  <si>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</si>
  <si>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</si>
  <si>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</si>
  <si>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</si>
  <si>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</si>
  <si>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</si>
  <si>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</si>
  <si>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</si>
  <si>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</si>
  <si>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</si>
  <si>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</si>
  <si>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</si>
  <si>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</si>
  <si>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</si>
  <si>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</si>
  <si>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</si>
  <si>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</si>
  <si>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</si>
  <si>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</si>
  <si>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</si>
  <si>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</si>
  <si>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</si>
  <si>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</si>
  <si>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</si>
  <si>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</si>
  <si>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</si>
  <si>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</si>
  <si>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</si>
  <si>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</si>
  <si>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</si>
  <si>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</si>
  <si>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</si>
  <si>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</si>
  <si>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</si>
  <si>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</si>
  <si>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</si>
  <si>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</si>
  <si>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</si>
  <si>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</si>
  <si>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</si>
  <si>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</si>
  <si>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</si>
  <si>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</si>
  <si>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</si>
  <si>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</si>
  <si>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</si>
  <si>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</si>
  <si>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</si>
  <si>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</si>
  <si>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</si>
  <si>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</si>
  <si>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</si>
  <si>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</si>
  <si>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</si>
  <si>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</si>
  <si>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</si>
  <si>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</si>
  <si>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</si>
  <si>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</si>
  <si>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</si>
  <si>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</si>
  <si>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</si>
  <si>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</si>
  <si>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</si>
  <si>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</si>
  <si>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</si>
  <si>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</si>
  <si>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</si>
  <si>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</si>
  <si>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</si>
  <si>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</si>
  <si>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</si>
  <si>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</si>
  <si>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</si>
  <si>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</si>
  <si>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</si>
  <si>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</si>
  <si>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</si>
  <si>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</si>
  <si>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</si>
  <si>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</si>
  <si>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</si>
  <si>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</si>
  <si>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</si>
  <si>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</si>
  <si>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</si>
  <si>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</si>
  <si>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</si>
  <si>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</si>
  <si>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</si>
  <si>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</si>
  <si>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</si>
  <si>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</si>
  <si>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</si>
  <si>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</si>
  <si>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</si>
  <si>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</si>
  <si>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</si>
  <si>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</si>
  <si>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</si>
  <si>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</si>
  <si>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</si>
  <si>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</si>
  <si>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</si>
  <si>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</si>
  <si>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</si>
  <si>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</si>
  <si>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</si>
  <si>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</si>
  <si>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</si>
  <si>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</si>
  <si>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</si>
  <si>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</si>
  <si>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</si>
  <si>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</si>
  <si>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</si>
  <si>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</si>
  <si>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</si>
  <si>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</si>
  <si>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</si>
  <si>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</si>
  <si>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</si>
  <si>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</si>
  <si>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</si>
  <si>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</si>
  <si>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</si>
  <si>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</si>
  <si>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</si>
  <si>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</si>
  <si>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</si>
  <si>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</si>
  <si>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</si>
  <si>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</si>
  <si>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</si>
  <si>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</si>
  <si>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</si>
  <si>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</si>
  <si>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</si>
  <si>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</si>
  <si>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</si>
  <si>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</si>
  <si>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</si>
  <si>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</si>
  <si>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</si>
  <si>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</si>
  <si>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</si>
  <si>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</si>
  <si>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</si>
  <si>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</si>
  <si>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</si>
  <si>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</si>
  <si>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</si>
  <si>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</si>
  <si>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</si>
  <si>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</si>
  <si>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</si>
  <si>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</si>
  <si>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</si>
  <si>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</si>
  <si>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</si>
  <si>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</si>
  <si>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</si>
  <si>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</si>
  <si>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</si>
  <si>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</si>
  <si>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</si>
  <si>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</si>
  <si>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</si>
  <si>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</si>
  <si>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</si>
  <si>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</si>
  <si>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</si>
  <si>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</si>
  <si>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</si>
  <si>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</si>
  <si>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</si>
  <si>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</si>
  <si>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</si>
  <si>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</si>
  <si>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</si>
  <si>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</si>
  <si>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</si>
  <si>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</si>
  <si>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</si>
  <si>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</si>
  <si>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</si>
  <si>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</si>
  <si>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</si>
  <si>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</si>
  <si>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</si>
  <si>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</si>
  <si>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</si>
  <si>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</si>
  <si>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</si>
  <si>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</si>
  <si>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</si>
  <si>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</si>
  <si>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</si>
  <si>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</si>
  <si>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</si>
  <si>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</si>
  <si>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</si>
  <si>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</si>
  <si>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</si>
  <si>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</si>
  <si>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</si>
  <si>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</si>
  <si>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</si>
  <si>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</si>
  <si>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</si>
  <si>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</si>
  <si>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</si>
  <si>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</si>
  <si>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</si>
  <si>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</si>
  <si>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</si>
  <si>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</si>
  <si>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</si>
  <si>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</si>
  <si>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</si>
  <si>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</si>
  <si>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</si>
  <si>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</si>
  <si>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</si>
  <si>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</si>
  <si>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</si>
  <si>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</si>
  <si>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</si>
  <si>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</si>
  <si>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</si>
  <si>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</si>
  <si>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</si>
  <si>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</si>
  <si>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</si>
  <si>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</si>
  <si>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</si>
  <si>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</si>
  <si>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</si>
  <si>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</si>
  <si>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</si>
  <si>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</si>
  <si>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</si>
  <si>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</si>
  <si>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</si>
  <si>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</si>
  <si>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</si>
  <si>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</si>
  <si>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</si>
  <si>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</si>
  <si>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</si>
  <si>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</si>
  <si>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</si>
  <si>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</si>
  <si>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</si>
  <si>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</si>
  <si>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</si>
  <si>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</si>
  <si>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</si>
  <si>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</si>
  <si>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</si>
  <si>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</si>
  <si>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</si>
  <si>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</si>
  <si>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</si>
  <si>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</si>
  <si>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</si>
  <si>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</si>
  <si>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</si>
  <si>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</si>
  <si>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</si>
  <si>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</si>
  <si>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</si>
  <si>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</si>
  <si>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</si>
  <si>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</si>
  <si>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</si>
  <si>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</si>
  <si>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</si>
  <si>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</si>
  <si>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</si>
  <si>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</si>
  <si>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</si>
  <si>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</si>
  <si>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</si>
  <si>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</si>
  <si>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</si>
  <si>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</si>
  <si>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</si>
  <si>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</si>
  <si>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</si>
  <si>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</si>
  <si>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</si>
  <si>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</si>
  <si>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</si>
  <si>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</si>
  <si>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</si>
  <si>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</si>
  <si>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</si>
  <si>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</si>
  <si>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</si>
  <si>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</si>
  <si>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</si>
  <si>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</si>
  <si>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</si>
  <si>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</si>
  <si>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</si>
  <si>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</si>
  <si>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</si>
  <si>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</si>
  <si>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</si>
  <si>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</si>
  <si>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</si>
  <si>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</si>
  <si>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</si>
  <si>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</si>
  <si>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</si>
  <si>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</si>
  <si>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</si>
  <si>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</si>
  <si>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</si>
  <si>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</si>
  <si>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</si>
  <si>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</si>
  <si>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</si>
  <si>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</si>
  <si>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</si>
  <si>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</si>
  <si>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</si>
  <si>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</si>
  <si>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</si>
  <si>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</si>
  <si>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</si>
  <si>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</si>
  <si>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</si>
  <si>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</si>
  <si>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</si>
  <si>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</si>
  <si>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</si>
  <si>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</si>
  <si>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</si>
  <si>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</si>
  <si>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</si>
  <si>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</si>
  <si>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</si>
  <si>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</si>
  <si>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</si>
  <si>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</si>
  <si>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</si>
  <si>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</si>
  <si>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</si>
  <si>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</si>
  <si>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</si>
  <si>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</si>
  <si>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</si>
  <si>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</si>
  <si>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</si>
  <si>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</si>
  <si>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</si>
  <si>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</si>
  <si>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</si>
  <si>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</si>
  <si>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</si>
  <si>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</si>
  <si>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</si>
  <si>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</si>
  <si>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</si>
  <si>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</si>
  <si>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</si>
  <si>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</si>
  <si>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</si>
  <si>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</si>
  <si>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</si>
  <si>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</si>
  <si>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</si>
  <si>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</si>
  <si>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</si>
  <si>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</si>
  <si>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</si>
  <si>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</si>
  <si>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</si>
  <si>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</si>
  <si>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</si>
  <si>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</si>
  <si>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</si>
  <si>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</si>
  <si>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</si>
  <si>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</si>
  <si>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</si>
  <si>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</si>
  <si>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</si>
  <si>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</si>
  <si>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</si>
  <si>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</si>
  <si>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</si>
  <si>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</si>
  <si>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</si>
  <si>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</si>
  <si>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</si>
  <si>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</si>
  <si>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</si>
  <si>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</si>
  <si>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</si>
  <si>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</si>
  <si>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</si>
  <si>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</si>
  <si>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</si>
  <si>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</si>
  <si>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</si>
  <si>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</si>
  <si>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</si>
  <si>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</si>
  <si>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</si>
  <si>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</si>
  <si>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</si>
  <si>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</si>
  <si>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</si>
  <si>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</si>
  <si>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</si>
  <si>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</si>
  <si>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</si>
  <si>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</si>
  <si>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</si>
  <si>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</si>
  <si>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</si>
  <si>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</si>
  <si>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</si>
  <si>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</si>
  <si>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</si>
  <si>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</si>
  <si>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</si>
  <si>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</si>
  <si>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</si>
  <si>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</si>
  <si>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</si>
  <si>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</si>
  <si>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</si>
  <si>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</si>
  <si>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</si>
  <si>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</si>
  <si>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</si>
  <si>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</si>
  <si>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</si>
  <si>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</si>
  <si>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</si>
  <si>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</si>
  <si>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</si>
  <si>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</si>
  <si>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</si>
  <si>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</si>
  <si>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</si>
  <si>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</si>
  <si>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</si>
  <si>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</si>
  <si>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</si>
  <si>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</si>
  <si>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</si>
  <si>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</si>
  <si>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</si>
  <si>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</si>
  <si>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</si>
  <si>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</si>
  <si>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</si>
  <si>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</si>
  <si>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</si>
  <si>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</si>
  <si>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</si>
  <si>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</si>
  <si>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</si>
  <si>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</si>
  <si>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</si>
  <si>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</si>
  <si>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</si>
  <si>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</si>
  <si>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</si>
  <si>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</si>
  <si>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</si>
  <si>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</si>
  <si>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</si>
  <si>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</si>
  <si>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</si>
  <si>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</si>
  <si>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</si>
  <si>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</si>
  <si>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</si>
  <si>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</si>
  <si>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</si>
  <si>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</si>
  <si>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</si>
  <si>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</si>
  <si>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</si>
  <si>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</si>
  <si>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</si>
  <si>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</si>
  <si>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</si>
  <si>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</si>
  <si>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</si>
  <si>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</si>
  <si>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</si>
  <si>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</si>
  <si>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</si>
  <si>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</si>
  <si>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</si>
  <si>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</si>
  <si>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</si>
  <si>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</si>
  <si>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</si>
  <si>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</si>
  <si>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</si>
  <si>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</si>
  <si>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</si>
  <si>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</si>
  <si>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</si>
  <si>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</si>
  <si>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</si>
  <si>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</si>
  <si>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</si>
  <si>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</si>
  <si>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</si>
  <si>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</si>
  <si>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</si>
  <si>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</si>
  <si>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</si>
  <si>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</si>
  <si>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</si>
  <si>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</si>
  <si>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</si>
  <si>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</si>
  <si>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</si>
  <si>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</si>
  <si>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</si>
  <si>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</si>
  <si>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</si>
  <si>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</si>
  <si>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</si>
  <si>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</si>
  <si>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</si>
  <si>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</si>
  <si>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</si>
  <si>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</si>
  <si>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</si>
  <si>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</si>
  <si>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</si>
  <si>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</si>
  <si>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</si>
  <si>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</si>
  <si>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</si>
  <si>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</si>
  <si>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</si>
  <si>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</si>
  <si>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</si>
  <si>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</si>
  <si>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</si>
  <si>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</si>
  <si>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</si>
  <si>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</si>
  <si>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</si>
  <si>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</si>
  <si>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</si>
  <si>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</si>
  <si>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</si>
  <si>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</si>
  <si>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</si>
  <si>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</si>
  <si>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</si>
  <si>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</si>
  <si>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</si>
  <si>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</si>
  <si>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</si>
  <si>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</si>
  <si>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</si>
  <si>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</si>
  <si>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</si>
  <si>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</si>
  <si>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</si>
  <si>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</si>
  <si>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</si>
  <si>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</si>
  <si>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</si>
  <si>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</si>
  <si>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</si>
  <si>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</si>
  <si>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</si>
  <si>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</si>
  <si>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</si>
  <si>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</si>
  <si>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</si>
  <si>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</si>
  <si>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</si>
  <si>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</si>
  <si>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</si>
  <si>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</si>
  <si>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</si>
  <si>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</si>
  <si>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</si>
  <si>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</si>
  <si>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</si>
  <si>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</si>
  <si>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</si>
  <si>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</si>
  <si>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</si>
  <si>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</si>
  <si>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</si>
  <si>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</si>
  <si>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</si>
  <si>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</si>
  <si>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</si>
  <si>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</si>
  <si>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</si>
  <si>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</si>
  <si>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</si>
  <si>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</si>
  <si>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</si>
  <si>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</si>
  <si>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</si>
  <si>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</si>
  <si>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</si>
  <si>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</si>
  <si>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</si>
  <si>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</si>
  <si>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</si>
  <si>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</si>
  <si>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</si>
  <si>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</si>
  <si>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</si>
  <si>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</si>
  <si>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</si>
  <si>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</si>
  <si>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</si>
  <si>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</si>
  <si>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</si>
  <si>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</si>
  <si>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</si>
  <si>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</si>
  <si>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</si>
  <si>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</si>
  <si>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</si>
  <si>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</si>
  <si>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</si>
  <si>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</si>
  <si>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</si>
  <si>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</si>
  <si>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</si>
  <si>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</si>
  <si>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</si>
  <si>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</si>
  <si>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</si>
  <si>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</si>
  <si>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</si>
  <si>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</si>
  <si>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</si>
  <si>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</si>
  <si>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</si>
  <si>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</si>
  <si>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</si>
  <si>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</si>
  <si>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</si>
  <si>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</si>
  <si>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</si>
  <si>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</si>
  <si>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</si>
  <si>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</si>
  <si>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</si>
  <si>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</si>
  <si>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</si>
  <si>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</si>
  <si>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</si>
  <si>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</si>
  <si>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</si>
  <si>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</si>
  <si>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</si>
  <si>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</si>
  <si>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</si>
  <si>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</si>
  <si>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</si>
  <si>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</si>
  <si>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</si>
  <si>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</si>
  <si>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</si>
  <si>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</si>
  <si>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</si>
  <si>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</si>
  <si>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</si>
  <si>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</si>
  <si>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</si>
  <si>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</si>
  <si>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</si>
  <si>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</si>
  <si>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</si>
  <si>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</si>
  <si>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</si>
  <si>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</si>
  <si>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</si>
  <si>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</si>
  <si>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</si>
  <si>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</si>
  <si>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</si>
  <si>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</si>
  <si>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</si>
  <si>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</si>
  <si>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</si>
  <si>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</si>
  <si>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</si>
  <si>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</si>
  <si>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</si>
  <si>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</si>
  <si>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</si>
  <si>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</si>
  <si>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</si>
  <si>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</si>
  <si>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</si>
  <si>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</si>
  <si>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</si>
  <si>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</si>
  <si>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</si>
  <si>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</si>
  <si>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</si>
  <si>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</si>
  <si>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</si>
  <si>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</si>
  <si>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</si>
  <si>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</si>
  <si>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</si>
  <si>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</si>
  <si>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</si>
  <si>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</si>
  <si>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</si>
  <si>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</si>
  <si>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</si>
  <si>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</si>
  <si>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</si>
  <si>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</si>
  <si>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</si>
  <si>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</si>
  <si>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</si>
  <si>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</si>
  <si>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</si>
  <si>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</si>
  <si>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</si>
  <si>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</si>
  <si>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</si>
  <si>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</si>
  <si>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</si>
  <si>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</si>
  <si>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</si>
  <si>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</si>
  <si>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</si>
  <si>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</si>
  <si>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</si>
  <si>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</si>
  <si>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</si>
  <si>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</si>
  <si>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</si>
  <si>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</si>
  <si>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</si>
  <si>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</si>
  <si>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</si>
  <si>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</si>
  <si>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</si>
  <si>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</si>
  <si>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</si>
  <si>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</si>
  <si>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</si>
  <si>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</si>
  <si>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</si>
  <si>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</si>
  <si>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</si>
  <si>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</si>
  <si>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</si>
  <si>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</si>
  <si>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</si>
  <si>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</si>
  <si>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</si>
  <si>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</si>
  <si>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</si>
  <si>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</si>
  <si>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</si>
  <si>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</si>
  <si>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</si>
  <si>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</si>
  <si>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</si>
  <si>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</si>
  <si>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</si>
  <si>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</si>
  <si>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</si>
  <si>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</si>
  <si>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</si>
  <si>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</si>
  <si>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</si>
  <si>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</si>
  <si>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</si>
  <si>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</si>
  <si>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</si>
  <si>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</si>
  <si>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</si>
  <si>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</si>
  <si>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</si>
  <si>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</si>
  <si>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</si>
  <si>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</si>
  <si>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</si>
  <si>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</si>
  <si>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</si>
  <si>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</si>
  <si>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</si>
  <si>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</si>
  <si>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</si>
  <si>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</si>
  <si>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</si>
  <si>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</si>
  <si>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</si>
  <si>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</si>
  <si>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</si>
  <si>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</si>
  <si>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</si>
  <si>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</si>
  <si>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</si>
  <si>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</si>
  <si>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</si>
  <si>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</si>
  <si>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</si>
  <si>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</si>
  <si>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</si>
  <si>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</si>
  <si>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</si>
  <si>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</si>
  <si>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</si>
  <si>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</si>
  <si>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</si>
  <si>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</si>
  <si>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</si>
  <si>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</si>
  <si>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</si>
  <si>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</si>
  <si>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</si>
  <si>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</si>
  <si>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</si>
  <si>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</si>
  <si>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</si>
  <si>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</si>
  <si>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</si>
  <si>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</si>
  <si>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</si>
  <si>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</si>
  <si>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</si>
  <si>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</si>
  <si>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</si>
  <si>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</si>
  <si>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</si>
  <si>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</si>
  <si>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</si>
  <si>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</si>
  <si>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</si>
  <si>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</si>
  <si>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</si>
  <si>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</si>
  <si>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</si>
  <si>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</si>
  <si>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</si>
  <si>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</si>
  <si>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</si>
  <si>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</si>
  <si>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</si>
  <si>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</si>
  <si>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</si>
  <si>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</si>
  <si>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</si>
  <si>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</si>
  <si>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</si>
  <si>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</si>
  <si>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</si>
  <si>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</si>
  <si>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</si>
  <si>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</si>
  <si>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</si>
  <si>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</si>
  <si>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</si>
  <si>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</si>
  <si>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</si>
  <si>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</si>
  <si>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</si>
  <si>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</si>
  <si>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</si>
  <si>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</si>
  <si>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</si>
  <si>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</si>
  <si>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</si>
  <si>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</si>
  <si>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</si>
  <si>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</si>
  <si>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</si>
  <si>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</si>
  <si>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</si>
  <si>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</si>
  <si>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</si>
  <si>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</si>
  <si>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</si>
  <si>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</si>
  <si>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</si>
  <si>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</si>
  <si>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</si>
  <si>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</si>
  <si>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</si>
  <si>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</si>
  <si>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</si>
  <si>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</si>
  <si>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</si>
  <si>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</si>
  <si>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</si>
  <si>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</si>
  <si>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</si>
  <si>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</si>
  <si>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</si>
  <si>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</si>
  <si>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</si>
  <si>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</si>
  <si>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</si>
  <si>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</si>
  <si>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</si>
  <si>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</si>
  <si>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</si>
  <si>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</si>
  <si>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</si>
  <si>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</si>
  <si>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</si>
  <si>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</si>
  <si>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</si>
  <si>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</si>
  <si>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</si>
  <si>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</si>
  <si>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</si>
  <si>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</si>
  <si>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</si>
  <si>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</si>
  <si>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</si>
  <si>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</si>
  <si>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</si>
  <si>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</si>
  <si>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</si>
  <si>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</si>
  <si>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</si>
  <si>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</si>
  <si>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</si>
  <si>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</si>
  <si>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</si>
  <si>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</si>
  <si>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</si>
  <si>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</si>
  <si>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</si>
  <si>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</si>
  <si>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</si>
  <si>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</si>
  <si>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</si>
  <si>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</si>
  <si>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</si>
  <si>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</si>
  <si>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</si>
  <si>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</si>
  <si>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</si>
  <si>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</si>
  <si>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</si>
  <si>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</si>
  <si>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</si>
  <si>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</si>
  <si>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</si>
  <si>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</si>
  <si>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</si>
  <si>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</si>
  <si>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</si>
  <si>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</si>
  <si>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</si>
  <si>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</si>
  <si>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</si>
  <si>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</si>
  <si>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</si>
  <si>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</si>
  <si>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</si>
  <si>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</si>
  <si>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</si>
  <si>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</si>
  <si>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</si>
  <si>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</si>
  <si>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</si>
  <si>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</si>
  <si>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</si>
  <si>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</si>
  <si>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</si>
  <si>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</si>
  <si>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</si>
  <si>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</si>
  <si>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</si>
  <si>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</si>
  <si>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</si>
  <si>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</si>
  <si>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</si>
  <si>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</si>
  <si>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</si>
  <si>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</si>
  <si>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</si>
  <si>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</si>
  <si>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</si>
  <si>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</si>
  <si>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</si>
  <si>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</si>
  <si>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</si>
  <si>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</si>
  <si>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</si>
  <si>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</si>
  <si>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</si>
  <si>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</si>
  <si>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</si>
  <si>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</si>
  <si>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</si>
  <si>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</si>
  <si>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</si>
  <si>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</si>
  <si>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</si>
  <si>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</si>
  <si>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</si>
  <si>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</si>
  <si>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</si>
  <si>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</si>
  <si>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</si>
  <si>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</si>
  <si>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</si>
  <si>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</si>
  <si>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</si>
  <si>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</si>
  <si>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</si>
  <si>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</si>
  <si>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</si>
  <si>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</si>
  <si>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</si>
  <si>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</si>
  <si>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</si>
  <si>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</si>
  <si>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</si>
  <si>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</si>
  <si>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</si>
  <si>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</si>
  <si>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</si>
  <si>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</si>
  <si>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</si>
  <si>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</si>
  <si>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</si>
  <si>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</si>
  <si>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</si>
  <si>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</si>
  <si>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</si>
  <si>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</si>
  <si>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</si>
  <si>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</si>
  <si>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</si>
  <si>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</si>
  <si>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</si>
  <si>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</si>
  <si>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</si>
  <si>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</si>
  <si>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</si>
  <si>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</si>
  <si>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</si>
  <si>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</si>
  <si>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</si>
  <si>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</si>
  <si>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</si>
  <si>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</si>
  <si>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</si>
  <si>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</si>
  <si>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</si>
  <si>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</si>
  <si>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</si>
  <si>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</si>
  <si>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</si>
  <si>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</si>
  <si>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</si>
  <si>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</si>
  <si>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</si>
  <si>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</si>
  <si>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</si>
  <si>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</si>
  <si>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</si>
  <si>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</si>
  <si>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</si>
  <si>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</si>
  <si>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</si>
  <si>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</si>
  <si>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</si>
  <si>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</si>
  <si>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</si>
  <si>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</si>
  <si>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</si>
  <si>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</si>
  <si>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</si>
  <si>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</si>
  <si>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</si>
  <si>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</si>
  <si>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</si>
  <si>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</si>
  <si>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</si>
  <si>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</si>
  <si>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</si>
  <si>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</si>
  <si>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</si>
  <si>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</si>
  <si>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</si>
  <si>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</si>
  <si>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</si>
  <si>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</si>
  <si>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</si>
  <si>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</si>
  <si>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</si>
  <si>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</si>
  <si>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</si>
  <si>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</si>
  <si>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</si>
  <si>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</si>
  <si>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</si>
  <si>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</si>
  <si>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</si>
  <si>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</si>
  <si>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</si>
  <si>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</si>
  <si>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</si>
  <si>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</si>
  <si>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</si>
  <si>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</si>
  <si>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</si>
  <si>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</si>
  <si>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</si>
  <si>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</si>
  <si>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</si>
  <si>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</si>
  <si>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</si>
  <si>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</si>
  <si>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</si>
  <si>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</si>
  <si>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</si>
  <si>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</si>
  <si>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</si>
  <si>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</si>
  <si>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</si>
  <si>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</si>
  <si>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</si>
  <si>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</si>
  <si>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</si>
  <si>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</si>
  <si>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</si>
  <si>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</si>
  <si>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</si>
  <si>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</si>
  <si>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</si>
  <si>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</si>
  <si>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</si>
  <si>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</si>
  <si>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</si>
  <si>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</si>
  <si>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</si>
  <si>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</si>
  <si>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</si>
  <si>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</si>
  <si>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</si>
  <si>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</si>
  <si>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</si>
  <si>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</si>
  <si>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</si>
  <si>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</si>
  <si>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</si>
  <si>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</si>
  <si>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</si>
  <si>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</si>
  <si>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</si>
  <si>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</si>
  <si>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</si>
  <si>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</si>
  <si>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</si>
  <si>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</si>
  <si>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</si>
  <si>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</si>
  <si>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</si>
  <si>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</si>
  <si>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</si>
  <si>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</si>
  <si>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</si>
  <si>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</si>
  <si>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</si>
  <si>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</si>
  <si>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</si>
  <si>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</si>
  <si>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</si>
  <si>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</si>
  <si>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</si>
  <si>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</si>
  <si>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</si>
  <si>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</si>
  <si>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</si>
  <si>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</si>
  <si>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</si>
  <si>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</si>
  <si>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</si>
  <si>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</si>
  <si>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</si>
  <si>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</si>
  <si>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</si>
  <si>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</si>
  <si>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</si>
  <si>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</si>
  <si>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</si>
  <si>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</si>
  <si>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</si>
  <si>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</si>
  <si>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</si>
  <si>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</si>
  <si>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</si>
  <si>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</si>
  <si>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</si>
  <si>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</si>
  <si>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</si>
  <si>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</si>
  <si>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</si>
  <si>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</si>
  <si>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</si>
  <si>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</si>
  <si>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</si>
  <si>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</si>
  <si>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</si>
  <si>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</si>
  <si>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</si>
  <si>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</si>
  <si>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</si>
  <si>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</si>
  <si>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</si>
  <si>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</si>
  <si>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</si>
  <si>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</si>
  <si>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</si>
  <si>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</si>
  <si>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</si>
  <si>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</si>
  <si>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</si>
  <si>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</si>
  <si>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</si>
  <si>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</si>
  <si>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</si>
  <si>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</si>
  <si>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</si>
  <si>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</si>
  <si>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</si>
  <si>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</si>
  <si>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</si>
  <si>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</si>
  <si>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</si>
  <si>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</si>
  <si>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</si>
  <si>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</si>
  <si>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</si>
  <si>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</si>
  <si>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</si>
  <si>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</si>
  <si>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</si>
  <si>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</si>
  <si>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</si>
  <si>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</si>
  <si>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</si>
  <si>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</si>
  <si>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</si>
  <si>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</si>
  <si>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</si>
  <si>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</si>
  <si>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</si>
  <si>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</si>
  <si>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</si>
  <si>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</si>
  <si>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</si>
  <si>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</si>
  <si>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</si>
  <si>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</si>
  <si>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</si>
  <si>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</si>
  <si>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</si>
  <si>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</si>
  <si>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</si>
  <si>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</si>
  <si>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</si>
  <si>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</si>
  <si>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</si>
  <si>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</si>
  <si>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</si>
  <si>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</si>
  <si>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</si>
  <si>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</si>
  <si>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</si>
  <si>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</si>
  <si>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</si>
  <si>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</si>
  <si>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</si>
  <si>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</si>
  <si>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</si>
  <si>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</si>
  <si>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</si>
  <si>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</si>
  <si>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</si>
  <si>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</si>
  <si>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</si>
  <si>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</si>
  <si>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</si>
  <si>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</si>
  <si>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</si>
  <si>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</si>
  <si>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</si>
  <si>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</si>
  <si>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</si>
  <si>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</si>
  <si>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</si>
  <si>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</si>
  <si>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</si>
  <si>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</si>
  <si>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</si>
  <si>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</si>
  <si>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</si>
  <si>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</si>
  <si>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</si>
  <si>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</si>
  <si>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</si>
  <si>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</si>
  <si>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</si>
  <si>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</si>
  <si>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</si>
  <si>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</si>
  <si>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</si>
  <si>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</si>
  <si>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</si>
  <si>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</si>
  <si>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</si>
  <si>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</si>
  <si>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</si>
  <si>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</si>
  <si>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</si>
  <si>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</si>
  <si>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</si>
  <si>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</si>
  <si>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</si>
  <si>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</si>
  <si>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</si>
  <si>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</si>
  <si>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</si>
  <si>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</si>
  <si>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</si>
  <si>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</si>
  <si>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</si>
  <si>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</si>
  <si>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</si>
  <si>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</si>
  <si>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</si>
  <si>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</si>
  <si>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</si>
  <si>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</si>
  <si>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</si>
  <si>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</si>
  <si>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</si>
  <si>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</si>
  <si>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</si>
  <si>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</si>
  <si>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</si>
  <si>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</si>
  <si>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</si>
  <si>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</si>
  <si>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</si>
  <si>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</si>
  <si>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</si>
  <si>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</si>
  <si>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</si>
  <si>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</si>
  <si>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</si>
  <si>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</si>
  <si>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</si>
  <si>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</si>
  <si>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</si>
  <si>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</si>
  <si>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</si>
  <si>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</si>
  <si>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</si>
  <si>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</si>
  <si>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</si>
  <si>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</si>
  <si>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</si>
  <si>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</si>
  <si>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</si>
  <si>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</si>
  <si>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</si>
  <si>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</si>
  <si>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</si>
  <si>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</si>
  <si>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</si>
  <si>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</si>
  <si>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</si>
  <si>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</si>
  <si>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</si>
  <si>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</si>
  <si>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</si>
  <si>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</si>
  <si>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</si>
  <si>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</si>
  <si>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</si>
  <si>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</si>
  <si>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</si>
  <si>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</si>
  <si>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</si>
  <si>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</si>
  <si>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</si>
  <si>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</si>
  <si>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</si>
  <si>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</si>
  <si>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</si>
  <si>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</si>
  <si>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</si>
  <si>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</si>
  <si>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</si>
  <si>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</si>
  <si>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</si>
  <si>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</si>
  <si>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</si>
  <si>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</si>
  <si>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</si>
  <si>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</si>
  <si>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</si>
  <si>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</si>
  <si>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</si>
  <si>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</si>
  <si>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</si>
  <si>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</si>
  <si>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</si>
  <si>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</si>
  <si>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</si>
  <si>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</si>
  <si>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</si>
  <si>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</si>
  <si>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</si>
  <si>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</si>
  <si>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</si>
  <si>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</si>
  <si>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</si>
  <si>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</si>
  <si>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</si>
  <si>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</si>
  <si>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</si>
  <si>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</si>
  <si>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</si>
  <si>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</si>
  <si>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</si>
  <si>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</si>
  <si>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</si>
  <si>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</si>
  <si>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</si>
  <si>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</si>
  <si>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</si>
  <si>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</si>
  <si>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</si>
  <si>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</si>
  <si>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</si>
  <si>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</si>
  <si>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</si>
  <si>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</si>
  <si>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</si>
  <si>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</si>
  <si>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</si>
  <si>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</si>
  <si>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</si>
  <si>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</si>
  <si>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</si>
  <si>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</si>
  <si>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</si>
  <si>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</si>
  <si>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</si>
  <si>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</si>
  <si>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</si>
  <si>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</si>
  <si>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</si>
  <si>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</si>
  <si>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</si>
  <si>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</si>
  <si>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</si>
  <si>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</si>
  <si>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</si>
  <si>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</si>
  <si>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</si>
  <si>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</si>
  <si>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</si>
  <si>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</si>
  <si>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</si>
  <si>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</si>
  <si>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</si>
  <si>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</si>
  <si>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</si>
  <si>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</si>
  <si>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</si>
  <si>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</si>
  <si>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</si>
  <si>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</si>
  <si>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</si>
  <si>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</si>
  <si>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</si>
  <si>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</si>
  <si>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</si>
  <si>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</si>
  <si>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</si>
  <si>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</si>
  <si>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</si>
  <si>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</si>
  <si>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</si>
  <si>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</si>
  <si>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</si>
  <si>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</si>
  <si>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</si>
  <si>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</si>
  <si>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</si>
  <si>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</si>
  <si>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</si>
  <si>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</si>
  <si>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</si>
  <si>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</si>
  <si>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</si>
  <si>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</si>
  <si>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</si>
  <si>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</si>
  <si>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</si>
  <si>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</si>
  <si>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</si>
  <si>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</si>
  <si>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</si>
  <si>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</si>
  <si>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</si>
  <si>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</si>
  <si>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</si>
  <si>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</si>
  <si>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</si>
  <si>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</si>
  <si>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</si>
  <si>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</si>
  <si>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</si>
  <si>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</si>
  <si>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</si>
  <si>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</si>
  <si>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</si>
  <si>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</si>
  <si>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</si>
  <si>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</si>
  <si>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</si>
  <si>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</si>
  <si>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</si>
  <si>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</si>
  <si>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</si>
  <si>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</si>
  <si>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</si>
  <si>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</si>
  <si>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</si>
  <si>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</si>
  <si>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</si>
  <si>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</si>
  <si>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</si>
  <si>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</si>
  <si>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</si>
  <si>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</si>
  <si>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</si>
  <si>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</si>
  <si>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</si>
  <si>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</si>
  <si>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</si>
  <si>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</si>
  <si>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</si>
  <si>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</si>
  <si>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</si>
  <si>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</si>
  <si>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</si>
  <si>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</si>
  <si>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</si>
  <si>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</si>
  <si>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</si>
  <si>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</si>
  <si>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</si>
  <si>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</si>
  <si>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</si>
  <si>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</si>
  <si>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</si>
  <si>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</si>
  <si>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</si>
  <si>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</si>
  <si>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</si>
  <si>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</si>
  <si>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</si>
  <si>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</si>
  <si>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</si>
  <si>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</si>
  <si>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</si>
  <si>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</si>
  <si>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</si>
  <si>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</si>
  <si>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</si>
  <si>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</si>
  <si>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</si>
  <si>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</si>
  <si>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</si>
  <si>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</si>
  <si>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</si>
  <si>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</si>
  <si>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</si>
  <si>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</si>
  <si>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</si>
  <si>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</si>
  <si>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</si>
  <si>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</si>
  <si>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</si>
  <si>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</si>
  <si>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</si>
  <si>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</si>
  <si>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</si>
  <si>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</si>
  <si>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</si>
  <si>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</si>
  <si>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</si>
  <si>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</si>
  <si>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</si>
  <si>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</si>
  <si>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</si>
  <si>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</si>
  <si>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</si>
  <si>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</si>
  <si>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</si>
  <si>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</si>
  <si>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</si>
  <si>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</si>
  <si>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</si>
  <si>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</si>
  <si>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</si>
  <si>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</si>
  <si>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</si>
  <si>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</si>
  <si>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</si>
  <si>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</si>
  <si>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</si>
  <si>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</si>
  <si>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</si>
  <si>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</si>
  <si>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</si>
  <si>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</si>
  <si>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</si>
  <si>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</si>
  <si>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</si>
  <si>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</si>
  <si>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</si>
  <si>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</si>
  <si>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</si>
  <si>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</si>
  <si>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</si>
  <si>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</si>
  <si>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</si>
  <si>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</si>
  <si>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</si>
  <si>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</si>
  <si>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</si>
  <si>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</si>
  <si>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</si>
  <si>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</si>
  <si>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</si>
  <si>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</si>
  <si>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</si>
  <si>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</si>
  <si>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</si>
  <si>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</si>
  <si>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</si>
  <si>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</si>
  <si>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</si>
  <si>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</si>
  <si>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</si>
  <si>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</si>
  <si>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</si>
  <si>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</si>
  <si>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</si>
  <si>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</si>
  <si>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</si>
  <si>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</si>
  <si>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</si>
  <si>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</si>
  <si>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</si>
  <si>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</si>
  <si>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</si>
  <si>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</si>
  <si>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</si>
  <si>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</si>
  <si>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</si>
  <si>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</si>
  <si>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</si>
  <si>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</si>
  <si>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</si>
  <si>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</si>
  <si>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</si>
  <si>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</si>
  <si>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</si>
  <si>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</si>
  <si>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</si>
  <si>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</si>
  <si>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</si>
  <si>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</si>
  <si>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</si>
  <si>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</si>
  <si>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</si>
  <si>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</si>
  <si>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</si>
  <si>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</si>
  <si>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</si>
  <si>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</si>
  <si>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</si>
  <si>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</si>
  <si>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</si>
  <si>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</si>
  <si>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</si>
  <si>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</si>
  <si>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</si>
  <si>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</si>
  <si>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</si>
  <si>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</si>
  <si>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</si>
  <si>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</si>
  <si>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</si>
  <si>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</si>
  <si>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</si>
  <si>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</si>
  <si>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</si>
  <si>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</si>
  <si>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</si>
  <si>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</si>
  <si>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</si>
  <si>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</si>
  <si>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</si>
  <si>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</si>
  <si>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</si>
  <si>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</si>
  <si>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</si>
  <si>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</si>
  <si>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</si>
  <si>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</si>
  <si>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</si>
  <si>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</si>
  <si>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</si>
  <si>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</si>
  <si>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</si>
  <si>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</si>
  <si>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</si>
  <si>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</si>
  <si>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</si>
  <si>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</si>
  <si>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</si>
  <si>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</si>
  <si>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</si>
  <si>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</si>
  <si>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</si>
  <si>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</si>
  <si>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</si>
  <si>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</si>
  <si>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</si>
  <si>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</si>
  <si>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</si>
  <si>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</si>
  <si>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</si>
  <si>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</si>
  <si>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</si>
  <si>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</si>
  <si>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</si>
  <si>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</si>
  <si>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</si>
  <si>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</si>
  <si>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</si>
  <si>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</si>
  <si>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</si>
  <si>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</si>
  <si>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</si>
  <si>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</si>
  <si>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</si>
  <si>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</si>
  <si>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</si>
  <si>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</si>
  <si>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</si>
  <si>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</si>
  <si>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</si>
  <si>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</si>
  <si>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</si>
  <si>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</si>
  <si>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</si>
  <si>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</si>
  <si>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</si>
  <si>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</si>
  <si>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</si>
  <si>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</si>
  <si>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</si>
  <si>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</si>
  <si>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</si>
  <si>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</si>
  <si>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</si>
  <si>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</si>
  <si>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</si>
  <si>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</si>
  <si>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</si>
  <si>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</si>
  <si>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</si>
  <si>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</si>
  <si>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</si>
  <si>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</si>
  <si>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</si>
  <si>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</si>
  <si>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</si>
  <si>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</si>
  <si>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</si>
  <si>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</si>
  <si>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</si>
  <si>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</si>
  <si>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</si>
  <si>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</si>
  <si>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</si>
  <si>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</si>
  <si>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</si>
  <si>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</si>
  <si>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</si>
  <si>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</si>
  <si>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</si>
  <si>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</si>
  <si>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</si>
  <si>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</si>
  <si>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</si>
  <si>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</si>
  <si>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</si>
  <si>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</si>
  <si>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</si>
  <si>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</si>
  <si>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</si>
  <si>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</si>
  <si>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</si>
  <si>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</si>
  <si>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</si>
  <si>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</si>
  <si>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</si>
  <si>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</si>
  <si>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</si>
  <si>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</si>
  <si>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</si>
  <si>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</si>
  <si>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</si>
  <si>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</si>
  <si>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</si>
  <si>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</si>
  <si>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</si>
  <si>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</si>
  <si>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</si>
  <si>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</si>
  <si>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</si>
  <si>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</si>
  <si>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</si>
  <si>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</si>
  <si>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</si>
  <si>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</si>
  <si>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</si>
  <si>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</si>
  <si>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</si>
  <si>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</si>
  <si>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</si>
  <si>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</si>
  <si>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</si>
  <si>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</si>
  <si>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</si>
  <si>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</si>
  <si>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</si>
  <si>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</si>
  <si>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</si>
  <si>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</si>
  <si>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</si>
  <si>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</si>
  <si>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</si>
  <si>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</si>
  <si>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</si>
  <si>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</si>
  <si>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</si>
  <si>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</si>
  <si>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</si>
  <si>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</si>
  <si>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</si>
  <si>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</si>
  <si>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</si>
  <si>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</si>
  <si>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</si>
  <si>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</si>
  <si>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</si>
  <si>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</si>
  <si>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</si>
  <si>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</si>
  <si>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</si>
  <si>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</si>
  <si>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</si>
  <si>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</si>
  <si>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</si>
  <si>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</si>
  <si>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</si>
  <si>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</si>
  <si>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</si>
  <si>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</si>
  <si>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</si>
  <si>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</si>
  <si>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</si>
  <si>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</si>
  <si>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</si>
  <si>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</si>
  <si>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</si>
  <si>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</si>
  <si>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</si>
  <si>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</si>
  <si>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</si>
  <si>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</si>
  <si>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</si>
  <si>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</si>
  <si>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</si>
  <si>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</si>
  <si>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</si>
  <si>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</si>
  <si>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</si>
  <si>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</si>
  <si>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</si>
  <si>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</si>
  <si>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</si>
  <si>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</si>
  <si>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</si>
  <si>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</si>
  <si>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</si>
  <si>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</si>
  <si>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</si>
  <si>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</si>
  <si>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</si>
  <si>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</si>
  <si>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</si>
  <si>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</si>
  <si>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</si>
  <si>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</si>
  <si>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</si>
  <si>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</si>
  <si>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</si>
  <si>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</si>
  <si>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</si>
  <si>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</si>
  <si>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</si>
  <si>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</si>
  <si>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</si>
  <si>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</si>
  <si>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</si>
  <si>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</si>
  <si>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</si>
  <si>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</si>
  <si>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</si>
  <si>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</si>
  <si>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</si>
  <si>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</si>
  <si>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</si>
  <si>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</si>
  <si>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</si>
  <si>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</si>
  <si>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</si>
  <si>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</si>
  <si>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</si>
  <si>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</si>
  <si>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</si>
  <si>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</si>
  <si>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</si>
  <si>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</si>
  <si>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</si>
  <si>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</si>
  <si>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</si>
  <si>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</si>
  <si>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</si>
  <si>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</si>
  <si>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</si>
  <si>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</si>
  <si>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</si>
  <si>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</si>
  <si>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</si>
  <si>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</si>
  <si>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</si>
  <si>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</si>
  <si>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</si>
  <si>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</si>
  <si>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</si>
  <si>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</si>
  <si>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</si>
  <si>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</si>
  <si>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</si>
  <si>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</si>
  <si>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</si>
  <si>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</si>
  <si>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</si>
  <si>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</si>
  <si>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</si>
  <si>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</si>
  <si>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</si>
  <si>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</si>
  <si>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</si>
  <si>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</si>
  <si>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</si>
  <si>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</si>
  <si>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</si>
  <si>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</si>
  <si>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</si>
  <si>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</si>
  <si>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</si>
  <si>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</si>
  <si>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</si>
  <si>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</si>
  <si>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</si>
  <si>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</si>
  <si>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</si>
  <si>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</si>
  <si>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</si>
  <si>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</si>
  <si>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</si>
  <si>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</si>
  <si>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</si>
  <si>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</si>
  <si>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</si>
  <si>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</si>
  <si>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</si>
  <si>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</si>
  <si>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</si>
  <si>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</si>
  <si>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</si>
  <si>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</si>
  <si>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</si>
  <si>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</si>
  <si>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</si>
  <si>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</si>
  <si>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</si>
  <si>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</si>
  <si>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</si>
  <si>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</si>
  <si>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</si>
  <si>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</si>
  <si>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</si>
  <si>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</si>
  <si>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</si>
  <si>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</si>
  <si>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</si>
  <si>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</si>
  <si>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</si>
  <si>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</si>
  <si>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</si>
  <si>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</si>
  <si>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</si>
  <si>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</si>
  <si>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</si>
  <si>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</si>
  <si>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</si>
  <si>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</si>
  <si>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</si>
  <si>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</si>
  <si>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</si>
  <si>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</si>
  <si>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</si>
  <si>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</si>
  <si>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</si>
  <si>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</si>
  <si>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</si>
  <si>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</si>
  <si>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</si>
  <si>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</si>
  <si>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</si>
  <si>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</si>
  <si>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</si>
  <si>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</si>
  <si>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</si>
  <si>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</si>
  <si>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</si>
  <si>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</si>
  <si>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</si>
  <si>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</si>
  <si>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</si>
  <si>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</si>
  <si>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</si>
  <si>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</si>
  <si>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</si>
  <si>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</si>
  <si>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</si>
  <si>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</si>
  <si>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</si>
  <si>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</si>
  <si>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</si>
  <si>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</si>
  <si>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</si>
  <si>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</si>
  <si>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</si>
  <si>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</si>
  <si>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</si>
  <si>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</si>
  <si>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</si>
  <si>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</si>
  <si>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</si>
  <si>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</si>
  <si>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</si>
  <si>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</si>
  <si>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</si>
  <si>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</si>
  <si>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</si>
  <si>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</si>
  <si>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</si>
  <si>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</si>
  <si>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</si>
  <si>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</si>
  <si>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</si>
  <si>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</si>
  <si>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</si>
  <si>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</si>
  <si>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</si>
  <si>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</si>
  <si>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</si>
  <si>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</si>
  <si>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</si>
  <si>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</si>
  <si>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</si>
  <si>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</si>
  <si>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</si>
  <si>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</si>
  <si>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</si>
  <si>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</si>
  <si>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</si>
  <si>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</si>
  <si>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</si>
  <si>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</si>
  <si>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</si>
  <si>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</si>
  <si>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</si>
  <si>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</si>
  <si>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</si>
  <si>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</si>
  <si>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</si>
  <si>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</si>
  <si>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</si>
  <si>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</si>
  <si>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</si>
  <si>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</si>
  <si>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</si>
  <si>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</si>
  <si>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</si>
  <si>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</si>
  <si>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</si>
  <si>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</si>
  <si>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</si>
  <si>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</si>
  <si>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</si>
  <si>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</si>
  <si>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</si>
  <si>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</si>
  <si>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</si>
  <si>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</si>
  <si>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</si>
  <si>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</si>
  <si>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</si>
  <si>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</si>
  <si>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</si>
  <si>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</si>
  <si>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</si>
  <si>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</si>
  <si>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</si>
  <si>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</si>
  <si>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</si>
  <si>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</si>
  <si>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</si>
  <si>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</si>
  <si>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</si>
  <si>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</si>
  <si>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</si>
  <si>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</si>
  <si>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</si>
  <si>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</si>
  <si>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</si>
  <si>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</si>
  <si>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</si>
  <si>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</si>
  <si>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</si>
  <si>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</si>
  <si>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</si>
  <si>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</si>
  <si>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</si>
  <si>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</si>
  <si>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</si>
  <si>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</si>
  <si>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</si>
  <si>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</si>
  <si>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</si>
  <si>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</si>
  <si>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</si>
  <si>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</si>
  <si>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</si>
  <si>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</si>
  <si>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</si>
  <si>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</si>
  <si>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</si>
  <si>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</si>
  <si>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</si>
  <si>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</si>
  <si>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</si>
  <si>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</si>
  <si>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</si>
  <si>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</si>
  <si>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</si>
  <si>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</si>
  <si>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</si>
  <si>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</si>
  <si>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</si>
  <si>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</si>
  <si>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</si>
  <si>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</si>
  <si>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</si>
  <si>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</si>
  <si>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</si>
  <si>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</si>
  <si>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</si>
  <si>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</si>
  <si>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</si>
  <si>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</si>
  <si>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</si>
  <si>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</si>
  <si>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</si>
  <si>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</si>
  <si>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</si>
  <si>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</si>
  <si>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</si>
  <si>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</si>
  <si>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</si>
  <si>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</si>
  <si>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</si>
  <si>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</si>
  <si>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</si>
  <si>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</si>
  <si>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</si>
  <si>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</si>
  <si>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</si>
  <si>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</si>
  <si>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</si>
  <si>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</si>
  <si>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</si>
  <si>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</si>
  <si>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</si>
  <si>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</si>
  <si>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</si>
  <si>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</si>
  <si>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</si>
  <si>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</si>
  <si>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</si>
  <si>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</si>
  <si>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</si>
  <si>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</si>
  <si>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</si>
  <si>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</si>
  <si>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</si>
  <si>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</si>
  <si>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</si>
  <si>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</si>
  <si>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</si>
  <si>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</si>
  <si>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</si>
  <si>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</si>
  <si>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</si>
  <si>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</si>
  <si>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</si>
  <si>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</si>
  <si>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</si>
  <si>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</si>
  <si>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</si>
  <si>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</si>
  <si>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</si>
  <si>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</si>
  <si>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</si>
  <si>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</si>
  <si>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</si>
  <si>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</si>
  <si>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</si>
  <si>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</si>
  <si>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</si>
  <si>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</si>
  <si>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</si>
  <si>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</si>
  <si>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</si>
  <si>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</si>
  <si>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</si>
  <si>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</si>
  <si>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</si>
  <si>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</si>
  <si>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</si>
  <si>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</si>
  <si>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</si>
  <si>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</si>
  <si>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</si>
  <si>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</si>
  <si>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</si>
  <si>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</si>
  <si>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</si>
  <si>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</si>
  <si>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</si>
  <si>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</si>
  <si>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</si>
  <si>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</si>
  <si>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</si>
  <si>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</si>
  <si>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</si>
  <si>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</si>
  <si>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</si>
  <si>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</si>
  <si>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</si>
  <si>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</si>
  <si>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</si>
  <si>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</si>
  <si>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</si>
  <si>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</si>
  <si>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</si>
  <si>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</si>
  <si>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</si>
  <si>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</si>
  <si>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</si>
  <si>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</si>
  <si>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</si>
  <si>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</si>
  <si>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</si>
  <si>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</si>
  <si>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</si>
  <si>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</si>
  <si>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</si>
  <si>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</si>
  <si>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</si>
  <si>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</si>
  <si>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</si>
  <si>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</si>
  <si>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</si>
  <si>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</si>
  <si>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</si>
  <si>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</si>
  <si>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</si>
  <si>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</si>
  <si>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</si>
  <si>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</si>
  <si>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</si>
  <si>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</si>
  <si>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</si>
  <si>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</si>
  <si>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</si>
  <si>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</si>
  <si>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</si>
  <si>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</si>
  <si>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</si>
  <si>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</si>
  <si>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</si>
  <si>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</si>
  <si>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</si>
  <si>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</si>
  <si>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</si>
  <si>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</si>
  <si>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</si>
  <si>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</si>
  <si>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</si>
  <si>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</si>
  <si>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</si>
  <si>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</si>
  <si>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</si>
  <si>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</si>
  <si>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</si>
  <si>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</si>
  <si>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</si>
  <si>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</si>
  <si>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</si>
  <si>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</si>
  <si>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</si>
  <si>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</si>
  <si>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</si>
  <si>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</si>
  <si>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</si>
  <si>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</si>
  <si>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</si>
  <si>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</si>
  <si>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</si>
  <si>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</si>
  <si>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</si>
  <si>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</si>
  <si>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</si>
  <si>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</si>
  <si>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</si>
  <si>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</si>
  <si>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</si>
  <si>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</si>
  <si>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</si>
  <si>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</si>
  <si>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</si>
  <si>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</si>
  <si>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</si>
  <si>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</si>
  <si>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</si>
  <si>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</si>
  <si>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</si>
  <si>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</si>
  <si>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</si>
  <si>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</si>
  <si>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</si>
  <si>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</si>
  <si>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</si>
  <si>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</si>
  <si>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</si>
  <si>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</si>
  <si>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</si>
  <si>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</si>
  <si>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</si>
  <si>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</si>
  <si>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</si>
  <si>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</si>
  <si>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</si>
  <si>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</si>
  <si>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</si>
  <si>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</si>
  <si>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</si>
  <si>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</si>
  <si>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</si>
  <si>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</si>
  <si>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</si>
  <si>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</si>
  <si>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</si>
  <si>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</si>
  <si>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</si>
  <si>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</si>
  <si>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</si>
  <si>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</si>
  <si>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</si>
  <si>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</si>
  <si>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</si>
  <si>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</si>
  <si>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</si>
  <si>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</si>
  <si>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</si>
  <si>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</si>
  <si>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</si>
  <si>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</si>
  <si>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</si>
  <si>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</si>
  <si>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</si>
  <si>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</si>
  <si>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</si>
  <si>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</si>
  <si>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</si>
  <si>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</si>
  <si>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</si>
  <si>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</si>
  <si>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</si>
  <si>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</si>
  <si>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</si>
  <si>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</si>
  <si>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</si>
  <si>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</si>
  <si>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</si>
  <si>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</si>
  <si>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</si>
  <si>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</si>
  <si>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</si>
  <si>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</si>
  <si>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</si>
  <si>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</si>
  <si>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</si>
  <si>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</si>
  <si>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</si>
  <si>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</si>
  <si>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</si>
  <si>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</si>
  <si>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</si>
  <si>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</si>
  <si>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</si>
  <si>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</si>
  <si>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</si>
  <si>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</si>
  <si>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</si>
  <si>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</si>
  <si>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</si>
  <si>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</si>
  <si>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</si>
  <si>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</si>
  <si>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</si>
  <si>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</si>
  <si>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</si>
  <si>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</si>
  <si>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</si>
  <si>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</si>
  <si>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</si>
  <si>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</si>
  <si>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</si>
  <si>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</si>
  <si>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</si>
  <si>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</si>
  <si>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</si>
  <si>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</si>
  <si>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</si>
  <si>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</si>
  <si>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</si>
  <si>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</si>
  <si>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</si>
  <si>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</si>
  <si>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</si>
  <si>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</si>
  <si>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</si>
  <si>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</si>
  <si>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</si>
  <si>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</si>
  <si>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</si>
  <si>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</si>
  <si>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</si>
  <si>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</si>
  <si>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</si>
  <si>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</si>
  <si>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</si>
  <si>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</si>
  <si>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</si>
  <si>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</si>
  <si>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</si>
  <si>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</si>
  <si>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</si>
  <si>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</si>
  <si>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</si>
  <si>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</si>
  <si>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</si>
  <si>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</si>
  <si>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</si>
  <si>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</si>
  <si>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</si>
  <si>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</si>
  <si>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</si>
  <si>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</si>
  <si>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</si>
  <si>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</si>
  <si>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</si>
  <si>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</si>
  <si>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</si>
  <si>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</si>
  <si>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</si>
  <si>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</si>
  <si>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</si>
  <si>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</si>
  <si>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</si>
  <si>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</si>
  <si>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</si>
  <si>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</si>
  <si>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</si>
  <si>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</si>
  <si>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</si>
  <si>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</si>
  <si>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</si>
  <si>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</si>
  <si>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</si>
  <si>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</si>
  <si>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</si>
  <si>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</si>
  <si>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</si>
  <si>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</si>
  <si>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</si>
  <si>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</si>
  <si>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</si>
  <si>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</si>
  <si>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</si>
  <si>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</si>
  <si>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</si>
  <si>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</si>
  <si>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</si>
  <si>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</si>
  <si>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</si>
  <si>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</si>
  <si>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</si>
  <si>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</si>
  <si>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</si>
  <si>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</si>
  <si>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</si>
  <si>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</si>
  <si>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</si>
  <si>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</si>
  <si>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</si>
  <si>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</si>
  <si>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</si>
  <si>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</si>
  <si>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</si>
  <si>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</si>
  <si>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</si>
  <si>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</si>
  <si>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</si>
  <si>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</si>
  <si>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</si>
  <si>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</si>
  <si>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</si>
  <si>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</si>
  <si>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</si>
  <si>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</si>
  <si>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</si>
  <si>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</si>
  <si>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</si>
  <si>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</si>
  <si>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</si>
  <si>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</si>
  <si>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</si>
  <si>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</si>
  <si>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</si>
  <si>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</si>
  <si>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</si>
  <si>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</si>
  <si>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</si>
  <si>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</si>
  <si>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</si>
  <si>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</si>
  <si>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</si>
  <si>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</si>
  <si>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</si>
  <si>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</si>
  <si>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</si>
  <si>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</si>
  <si>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</si>
  <si>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</si>
  <si>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</si>
  <si>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</si>
  <si>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</si>
  <si>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</si>
  <si>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</si>
  <si>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</si>
  <si>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</si>
  <si>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</si>
  <si>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</si>
  <si>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</si>
  <si>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</si>
  <si>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</si>
  <si>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</si>
  <si>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</si>
  <si>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</si>
  <si>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</si>
  <si>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</si>
  <si>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</si>
  <si>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</si>
  <si>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</si>
  <si>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</si>
  <si>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</si>
  <si>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</si>
  <si>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</si>
  <si>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</si>
  <si>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</si>
  <si>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</si>
  <si>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</si>
  <si>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</si>
  <si>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</si>
  <si>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</si>
  <si>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</si>
  <si>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</si>
  <si>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</si>
  <si>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</si>
  <si>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</si>
  <si>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</si>
  <si>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</si>
  <si>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</si>
  <si>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</si>
  <si>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</si>
  <si>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</si>
  <si>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</si>
  <si>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</si>
  <si>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</si>
  <si>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</si>
  <si>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</si>
  <si>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</si>
  <si>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</si>
  <si>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</si>
  <si>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</si>
  <si>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</si>
  <si>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</si>
  <si>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</si>
  <si>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</si>
  <si>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</si>
  <si>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</si>
  <si>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</si>
  <si>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</si>
  <si>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</si>
  <si>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</si>
  <si>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</si>
  <si>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</si>
  <si>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</si>
  <si>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</si>
  <si>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</si>
  <si>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</si>
  <si>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</si>
  <si>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</si>
  <si>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</si>
  <si>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</si>
  <si>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</si>
  <si>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</si>
  <si>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</si>
  <si>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</si>
  <si>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</si>
  <si>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</si>
  <si>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</si>
  <si>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</si>
  <si>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</si>
  <si>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</si>
  <si>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</si>
  <si>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</si>
  <si>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</si>
  <si>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</si>
  <si>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</si>
  <si>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</si>
  <si>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</si>
  <si>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</si>
  <si>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</si>
  <si>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</si>
  <si>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</si>
  <si>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</si>
  <si>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</si>
  <si>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</si>
  <si>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</si>
  <si>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</si>
  <si>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</si>
  <si>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</si>
  <si>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</si>
  <si>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</si>
  <si>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</si>
  <si>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</si>
  <si>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</si>
  <si>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</si>
  <si>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</si>
  <si>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</si>
  <si>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</si>
  <si>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</si>
  <si>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</si>
  <si>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</si>
  <si>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</si>
  <si>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</si>
  <si>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</si>
  <si>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</si>
  <si>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</si>
  <si>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</si>
  <si>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</si>
  <si>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</si>
  <si>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</si>
  <si>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</si>
  <si>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</si>
  <si>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</si>
  <si>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</si>
  <si>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</si>
  <si>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</si>
  <si>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</si>
  <si>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</si>
  <si>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</si>
  <si>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</si>
  <si>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</si>
  <si>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</si>
  <si>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</si>
  <si>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</si>
  <si>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</si>
  <si>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</si>
  <si>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</si>
  <si>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</si>
  <si>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</si>
  <si>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</si>
  <si>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</si>
  <si>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</si>
  <si>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</si>
  <si>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</si>
  <si>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</si>
  <si>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</si>
  <si>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</si>
  <si>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</si>
  <si>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</si>
  <si>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</si>
  <si>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</si>
  <si>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</si>
  <si>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</si>
  <si>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</si>
  <si>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</si>
  <si>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</si>
  <si>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</si>
  <si>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</si>
  <si>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</si>
  <si>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</si>
  <si>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</si>
  <si>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</si>
  <si>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</si>
  <si>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</si>
  <si>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</si>
  <si>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</si>
  <si>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</si>
  <si>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</si>
  <si>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</si>
  <si>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</si>
  <si>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</si>
  <si>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</si>
  <si>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</si>
  <si>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</si>
  <si>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</si>
  <si>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</si>
  <si>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</si>
  <si>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</si>
  <si>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</si>
  <si>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</si>
  <si>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</si>
  <si>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</si>
  <si>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</si>
  <si>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</si>
  <si>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</si>
  <si>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</si>
  <si>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</si>
  <si>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</si>
  <si>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</si>
  <si>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</si>
  <si>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</si>
  <si>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</si>
  <si>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</si>
  <si>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</si>
  <si>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</si>
  <si>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</si>
  <si>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</si>
  <si>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</si>
  <si>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</si>
  <si>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</si>
  <si>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</si>
  <si>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</si>
  <si>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</si>
  <si>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</si>
  <si>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</si>
  <si>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</si>
  <si>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</si>
  <si>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</si>
  <si>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</si>
  <si>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</si>
  <si>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</si>
  <si>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</si>
  <si>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</si>
  <si>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</si>
  <si>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</si>
  <si>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</si>
  <si>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</si>
  <si>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</si>
  <si>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</si>
  <si>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</si>
  <si>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</si>
  <si>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</si>
  <si>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</si>
  <si>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</si>
  <si>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</si>
  <si>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</si>
  <si>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</si>
  <si>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</si>
  <si>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</si>
  <si>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</si>
  <si>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</si>
  <si>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</si>
  <si>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</si>
  <si>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</si>
  <si>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</si>
  <si>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</si>
  <si>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</si>
  <si>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</si>
  <si>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</si>
  <si>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</si>
  <si>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</si>
  <si>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</si>
  <si>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</si>
  <si>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</si>
  <si>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</si>
  <si>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</si>
  <si>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</si>
  <si>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</si>
  <si>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</si>
  <si>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</si>
  <si>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</si>
  <si>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</si>
  <si>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</si>
  <si>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</si>
  <si>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</si>
  <si>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</si>
  <si>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</si>
  <si>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</si>
  <si>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</si>
  <si>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</si>
  <si>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</si>
  <si>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</si>
  <si>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</si>
  <si>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</si>
  <si>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</si>
  <si>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</si>
  <si>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</si>
  <si>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</si>
  <si>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</si>
  <si>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</si>
  <si>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</si>
  <si>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</si>
  <si>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</si>
  <si>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</si>
  <si>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</si>
  <si>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</si>
  <si>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</si>
  <si>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</si>
  <si>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</si>
  <si>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</si>
  <si>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</si>
  <si>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</si>
  <si>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</si>
  <si>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</si>
  <si>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</si>
  <si>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</si>
  <si>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</si>
  <si>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</si>
  <si>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</si>
  <si>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</si>
  <si>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</si>
  <si>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</si>
  <si>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</si>
  <si>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</si>
  <si>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</si>
  <si>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</si>
  <si>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</si>
  <si>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</si>
  <si>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</si>
  <si>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</si>
  <si>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</si>
  <si>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</si>
  <si>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</si>
  <si>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</si>
  <si>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</si>
  <si>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</si>
  <si>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</si>
  <si>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</si>
  <si>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</si>
  <si>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</si>
  <si>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</si>
  <si>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</si>
  <si>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</si>
  <si>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</si>
  <si>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</si>
  <si>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</si>
  <si>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</si>
  <si>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</si>
  <si>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</si>
  <si>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</si>
  <si>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</si>
  <si>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</si>
  <si>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</si>
  <si>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</si>
  <si>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</si>
  <si>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</si>
  <si>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</si>
  <si>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</si>
  <si>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</si>
  <si>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</si>
  <si>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</si>
  <si>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</si>
  <si>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</si>
  <si>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</si>
  <si>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</si>
  <si>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</si>
  <si>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</si>
  <si>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</si>
  <si>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</si>
  <si>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</si>
  <si>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</si>
  <si>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</si>
  <si>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</si>
  <si>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</si>
  <si>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</si>
  <si>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</si>
  <si>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</si>
  <si>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</si>
  <si>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</si>
  <si>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</si>
  <si>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</si>
  <si>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</si>
  <si>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</si>
  <si>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</si>
  <si>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</si>
  <si>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</si>
  <si>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</si>
  <si>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</si>
  <si>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</si>
  <si>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</si>
  <si>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</si>
  <si>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</si>
  <si>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</si>
  <si>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</si>
  <si>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</si>
  <si>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</si>
  <si>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</si>
  <si>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</si>
  <si>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</si>
  <si>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</si>
  <si>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</si>
  <si>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</si>
  <si>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</si>
  <si>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</si>
  <si>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</si>
  <si>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</si>
  <si>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</si>
  <si>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</si>
  <si>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</si>
  <si>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</si>
  <si>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</si>
  <si>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</si>
  <si>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</si>
  <si>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</si>
  <si>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</si>
  <si>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</si>
  <si>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</si>
  <si>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</si>
  <si>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</si>
  <si>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</si>
  <si>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</si>
  <si>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</si>
  <si>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</si>
  <si>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</si>
  <si>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</si>
  <si>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</si>
  <si>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</si>
  <si>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</si>
  <si>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</si>
  <si>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</si>
  <si>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</si>
  <si>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</si>
  <si>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</si>
  <si>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</si>
  <si>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</si>
  <si>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</si>
  <si>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</si>
  <si>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</si>
  <si>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</si>
  <si>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</si>
  <si>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</si>
  <si>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</si>
  <si>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</si>
  <si>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</si>
  <si>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</si>
  <si>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</si>
  <si>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</si>
  <si>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</si>
  <si>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</si>
  <si>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</si>
  <si>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</si>
  <si>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</si>
  <si>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</si>
  <si>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</si>
  <si>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</si>
  <si>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</si>
  <si>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</si>
  <si>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</si>
  <si>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</si>
  <si>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</si>
  <si>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</si>
  <si>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</si>
  <si>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</si>
  <si>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</si>
  <si>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</si>
  <si>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</si>
  <si>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</si>
  <si>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</si>
  <si>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</si>
  <si>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</si>
  <si>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</si>
  <si>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</si>
  <si>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</si>
  <si>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</si>
  <si>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</si>
  <si>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</si>
  <si>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</si>
  <si>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</si>
  <si>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</si>
  <si>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</si>
  <si>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</si>
  <si>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</si>
  <si>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</si>
  <si>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</si>
  <si>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</si>
  <si>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</si>
  <si>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</si>
  <si>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</si>
  <si>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</si>
  <si>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</si>
  <si>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</si>
  <si>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</si>
  <si>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</si>
  <si>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</si>
  <si>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</si>
  <si>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</si>
  <si>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</si>
  <si>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</si>
  <si>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</si>
  <si>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</si>
  <si>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</si>
  <si>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</si>
  <si>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</si>
  <si>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</si>
  <si>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</si>
  <si>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</si>
  <si>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</si>
  <si>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</si>
  <si>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</si>
  <si>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</si>
  <si>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</si>
  <si>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</si>
  <si>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</si>
  <si>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</si>
  <si>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</si>
  <si>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</si>
  <si>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</si>
  <si>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</si>
  <si>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</si>
  <si>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</si>
  <si>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</si>
  <si>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</si>
  <si>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</si>
  <si>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</si>
  <si>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</si>
  <si>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</si>
  <si>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</si>
  <si>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</si>
  <si>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</si>
  <si>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</si>
  <si>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</si>
  <si>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</si>
  <si>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</si>
  <si>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</si>
  <si>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</si>
  <si>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</si>
  <si>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</si>
  <si>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</si>
  <si>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</si>
  <si>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</si>
  <si>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</si>
  <si>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</si>
  <si>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</si>
  <si>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</si>
  <si>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</si>
  <si>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</si>
  <si>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</si>
  <si>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</si>
  <si>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</si>
  <si>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</si>
  <si>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</si>
  <si>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</si>
  <si>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</si>
  <si>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</si>
  <si>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</si>
  <si>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</si>
  <si>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</si>
  <si>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</si>
  <si>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</si>
  <si>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</si>
  <si>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</si>
  <si>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</si>
  <si>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</si>
  <si>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</si>
  <si>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</si>
  <si>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</si>
  <si>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</si>
  <si>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</si>
  <si>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</si>
  <si>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</si>
  <si>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</si>
  <si>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</si>
  <si>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</si>
  <si>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</si>
  <si>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</si>
  <si>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</si>
  <si>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</si>
  <si>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</si>
  <si>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</si>
  <si>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</si>
  <si>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</si>
  <si>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</si>
  <si>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</si>
  <si>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</si>
  <si>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</si>
  <si>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</si>
  <si>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</si>
  <si>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</si>
  <si>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</si>
  <si>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</si>
  <si>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</si>
  <si>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</si>
  <si>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</si>
  <si>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</si>
  <si>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</si>
  <si>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</si>
  <si>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</si>
  <si>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</si>
  <si>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</si>
  <si>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</si>
  <si>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</si>
  <si>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</si>
  <si>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</si>
  <si>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</si>
  <si>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</si>
  <si>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</si>
  <si>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</si>
  <si>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</si>
  <si>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</si>
  <si>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</si>
  <si>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</si>
  <si>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</si>
  <si>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</si>
  <si>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</si>
  <si>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</si>
  <si>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</si>
  <si>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</si>
  <si>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</si>
  <si>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</si>
  <si>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</si>
  <si>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</si>
  <si>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</si>
  <si>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</si>
  <si>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</si>
  <si>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</si>
  <si>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</si>
  <si>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</si>
  <si>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</si>
  <si>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</si>
  <si>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</si>
  <si>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</si>
  <si>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</si>
  <si>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</si>
  <si>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</si>
  <si>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</si>
  <si>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</si>
  <si>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</si>
  <si>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</si>
  <si>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</si>
  <si>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</si>
  <si>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</si>
  <si>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</si>
  <si>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</si>
  <si>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</si>
  <si>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</si>
  <si>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</si>
  <si>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</si>
  <si>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</si>
  <si>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</si>
  <si>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</si>
  <si>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</si>
  <si>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</si>
  <si>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</si>
  <si>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</si>
  <si>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</si>
  <si>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</si>
  <si>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</si>
  <si>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</si>
  <si>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</si>
  <si>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</si>
  <si>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</si>
  <si>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</si>
  <si>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</si>
  <si>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</si>
  <si>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</si>
  <si>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</si>
  <si>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</si>
  <si>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</si>
  <si>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</si>
  <si>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</si>
  <si>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</si>
  <si>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</si>
  <si>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</si>
  <si>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</si>
  <si>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</si>
  <si>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</si>
  <si>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</si>
  <si>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</si>
  <si>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</si>
  <si>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</si>
  <si>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</si>
  <si>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</si>
  <si>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</si>
  <si>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</si>
  <si>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</si>
  <si>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</si>
  <si>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</si>
  <si>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</si>
  <si>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</si>
  <si>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</si>
  <si>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</si>
  <si>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</si>
  <si>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</si>
  <si>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</si>
  <si>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</si>
  <si>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</si>
  <si>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</si>
  <si>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</si>
  <si>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</si>
  <si>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</si>
  <si>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</si>
  <si>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</si>
  <si>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</si>
  <si>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</si>
  <si>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</si>
  <si>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</si>
  <si>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</si>
  <si>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</si>
  <si>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</si>
  <si>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</si>
  <si>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</si>
  <si>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</si>
  <si>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</si>
  <si>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</si>
  <si>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</si>
  <si>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</si>
  <si>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</si>
  <si>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</si>
  <si>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</si>
  <si>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</si>
  <si>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</si>
  <si>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</si>
  <si>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</si>
  <si>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</si>
  <si>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</si>
  <si>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</si>
  <si>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</si>
  <si>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</si>
  <si>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</si>
  <si>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</si>
  <si>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</si>
  <si>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</si>
  <si>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</si>
  <si>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</si>
  <si>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</si>
  <si>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</si>
  <si>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</si>
  <si>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</si>
  <si>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</si>
  <si>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</si>
  <si>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</si>
  <si>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</si>
  <si>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</si>
  <si>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</si>
  <si>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</si>
  <si>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</si>
  <si>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</si>
  <si>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</si>
  <si>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</si>
  <si>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</si>
  <si>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</si>
  <si>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</si>
  <si>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</si>
  <si>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</si>
  <si>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</si>
  <si>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</si>
  <si>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</si>
  <si>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</si>
  <si>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</si>
  <si>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</si>
  <si>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</si>
  <si>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</si>
  <si>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</si>
  <si>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</si>
  <si>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</si>
  <si>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</si>
  <si>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</si>
  <si>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</si>
  <si>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</si>
  <si>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</si>
  <si>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</si>
  <si>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</si>
  <si>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</si>
  <si>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</si>
  <si>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</si>
  <si>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</si>
  <si>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</si>
  <si>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</si>
  <si>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</si>
  <si>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</si>
  <si>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</si>
  <si>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</si>
  <si>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</si>
  <si>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</si>
  <si>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</si>
  <si>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</si>
  <si>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</si>
  <si>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</si>
  <si>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</si>
  <si>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</si>
  <si>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</si>
  <si>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</si>
  <si>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</si>
  <si>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</si>
  <si>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</si>
  <si>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</si>
  <si>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</si>
  <si>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</si>
  <si>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</si>
  <si>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</si>
  <si>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</si>
  <si>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</si>
  <si>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</si>
  <si>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</si>
  <si>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</si>
  <si>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</si>
  <si>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</si>
  <si>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</si>
  <si>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</si>
  <si>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</si>
  <si>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</si>
  <si>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</si>
  <si>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</si>
  <si>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</si>
  <si>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</si>
  <si>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</si>
  <si>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</si>
  <si>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</si>
  <si>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</si>
  <si>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</si>
  <si>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</si>
  <si>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</si>
  <si>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</si>
  <si>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</si>
  <si>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</si>
  <si>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</si>
  <si>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</si>
  <si>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</si>
  <si>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</si>
  <si>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</si>
  <si>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</si>
  <si>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</si>
  <si>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</si>
  <si>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</si>
  <si>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</si>
  <si>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</si>
  <si>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</si>
  <si>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</si>
  <si>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</si>
  <si>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</si>
  <si>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</si>
  <si>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</si>
  <si>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</si>
  <si>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</si>
  <si>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</si>
  <si>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</si>
  <si>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</si>
  <si>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</si>
  <si>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</si>
  <si>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</si>
  <si>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</si>
  <si>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</si>
  <si>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</si>
  <si>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</si>
  <si>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</si>
  <si>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</si>
  <si>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</si>
  <si>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</si>
  <si>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</si>
  <si>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</si>
  <si>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</si>
  <si>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</si>
  <si>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</si>
  <si>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</si>
  <si>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</si>
  <si>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</si>
  <si>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</si>
  <si>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</si>
  <si>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</si>
  <si>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</si>
  <si>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</si>
  <si>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</si>
  <si>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</si>
  <si>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</si>
  <si>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</si>
  <si>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</si>
  <si>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</si>
  <si>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</si>
  <si>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</si>
  <si>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</si>
  <si>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</si>
  <si>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</si>
  <si>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</si>
  <si>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</si>
  <si>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</si>
  <si>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</si>
  <si>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</si>
  <si>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</si>
  <si>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</si>
  <si>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</si>
  <si>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</si>
  <si>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</si>
  <si>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</si>
  <si>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</si>
  <si>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</si>
  <si>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</si>
  <si>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</si>
  <si>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</si>
  <si>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</si>
  <si>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</si>
  <si>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</si>
  <si>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</si>
  <si>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</si>
  <si>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</si>
  <si>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</si>
  <si>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</si>
  <si>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</si>
  <si>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</si>
  <si>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</si>
  <si>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</si>
  <si>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</si>
  <si>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</si>
  <si>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</si>
  <si>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</si>
  <si>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</si>
  <si>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</si>
  <si>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</si>
  <si>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</si>
  <si>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</si>
  <si>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</si>
  <si>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</si>
  <si>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</si>
  <si>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</si>
  <si>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</si>
  <si>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</si>
  <si>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</si>
  <si>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</si>
  <si>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</si>
  <si>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</si>
  <si>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</si>
  <si>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</si>
  <si>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</si>
  <si>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</si>
  <si>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</si>
  <si>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</si>
  <si>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</si>
  <si>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</si>
  <si>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</si>
  <si>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</si>
  <si>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</si>
  <si>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</si>
  <si>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</si>
  <si>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</si>
  <si>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</si>
  <si>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</si>
  <si>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</si>
  <si>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</si>
  <si>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</si>
  <si>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</si>
  <si>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</si>
  <si>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</si>
  <si>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</si>
  <si>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</si>
  <si>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</si>
  <si>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</si>
  <si>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</si>
  <si>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</si>
  <si>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</si>
  <si>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</si>
  <si>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</si>
  <si>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</si>
  <si>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</si>
  <si>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</si>
  <si>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</si>
  <si>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</si>
  <si>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</si>
  <si>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</si>
  <si>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</si>
  <si>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</si>
  <si>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</si>
  <si>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</si>
  <si>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</si>
  <si>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</si>
  <si>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</si>
  <si>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</si>
  <si>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</si>
  <si>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</si>
  <si>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</si>
  <si>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</si>
  <si>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</si>
  <si>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</si>
  <si>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</si>
  <si>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</si>
  <si>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</si>
  <si>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</si>
  <si>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</si>
  <si>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</si>
  <si>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</si>
  <si>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</si>
  <si>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</si>
  <si>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</si>
  <si>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</si>
  <si>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</si>
  <si>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</si>
  <si>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</si>
  <si>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</si>
  <si>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</si>
  <si>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</si>
  <si>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</si>
  <si>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</si>
  <si>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</si>
  <si>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</si>
  <si>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</si>
  <si>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</si>
  <si>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</si>
  <si>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</si>
  <si>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</si>
  <si>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</si>
  <si>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</si>
  <si>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</si>
  <si>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</si>
  <si>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</si>
  <si>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</si>
  <si>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</si>
  <si>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</si>
  <si>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</si>
  <si>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</si>
  <si>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</si>
  <si>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</si>
  <si>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</si>
  <si>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</si>
  <si>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</si>
  <si>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</si>
  <si>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</si>
  <si>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</si>
  <si>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</si>
  <si>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</si>
  <si>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</si>
  <si>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</si>
  <si>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</si>
  <si>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</si>
  <si>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</si>
  <si>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</si>
  <si>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</si>
  <si>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</si>
  <si>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</si>
  <si>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</si>
  <si>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</si>
  <si>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</si>
  <si>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</si>
  <si>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</si>
  <si>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</si>
  <si>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</si>
  <si>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</si>
  <si>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</si>
  <si>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</si>
  <si>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</si>
  <si>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</si>
  <si>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</si>
  <si>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</si>
  <si>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</si>
  <si>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</si>
  <si>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</si>
  <si>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</si>
  <si>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</si>
  <si>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</si>
  <si>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</si>
  <si>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</si>
  <si>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</si>
  <si>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</si>
  <si>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</si>
  <si>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</si>
  <si>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</si>
  <si>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</si>
  <si>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</si>
  <si>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</si>
  <si>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</si>
  <si>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</si>
  <si>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</si>
  <si>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</si>
  <si>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</si>
  <si>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</si>
  <si>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</si>
  <si>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</si>
  <si>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</si>
  <si>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</si>
  <si>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</si>
  <si>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</si>
  <si>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</si>
  <si>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</si>
  <si>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</si>
  <si>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</si>
  <si>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</si>
  <si>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</si>
  <si>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</si>
  <si>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</si>
  <si>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</si>
  <si>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</si>
  <si>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</si>
  <si>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</si>
  <si>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</si>
  <si>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</si>
  <si>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</si>
  <si>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</si>
  <si>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</si>
  <si>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</si>
  <si>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</si>
  <si>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</si>
  <si>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</si>
  <si>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</si>
  <si>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</si>
  <si>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</si>
  <si>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</si>
  <si>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</si>
  <si>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</si>
  <si>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</si>
  <si>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</si>
  <si>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</si>
  <si>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</si>
  <si>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</si>
  <si>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</si>
  <si>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</si>
  <si>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</si>
  <si>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</si>
  <si>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</si>
  <si>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</si>
  <si>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</si>
  <si>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</si>
  <si>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</si>
  <si>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</si>
  <si>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</si>
  <si>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</si>
  <si>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</si>
  <si>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</si>
  <si>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</si>
  <si>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</si>
  <si>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</si>
  <si>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</si>
  <si>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</si>
  <si>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</si>
  <si>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</si>
  <si>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</si>
  <si>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</si>
  <si>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</si>
  <si>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</si>
  <si>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</si>
  <si>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</si>
  <si>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</si>
  <si>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</si>
  <si>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</si>
  <si>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</si>
  <si>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</si>
  <si>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</si>
  <si>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</si>
  <si>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</si>
  <si>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</si>
  <si>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</si>
  <si>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</si>
  <si>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</si>
  <si>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</si>
  <si>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</si>
  <si>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</si>
  <si>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</si>
  <si>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</si>
  <si>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</si>
  <si>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</si>
  <si>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</si>
  <si>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</si>
  <si>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</si>
  <si>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</si>
  <si>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</si>
  <si>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</si>
  <si>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</si>
  <si>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</si>
  <si>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</si>
  <si>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</si>
  <si>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</si>
  <si>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</si>
  <si>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</si>
  <si>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</si>
  <si>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</si>
  <si>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</si>
  <si>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</si>
  <si>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</si>
  <si>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</si>
  <si>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</si>
  <si>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</si>
  <si>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</si>
  <si>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</si>
  <si>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</si>
  <si>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</si>
  <si>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</si>
  <si>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</si>
  <si>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</si>
  <si>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</si>
  <si>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</si>
  <si>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</si>
  <si>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</si>
  <si>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</si>
  <si>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</si>
  <si>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</si>
  <si>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</si>
  <si>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</si>
  <si>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</si>
  <si>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</si>
  <si>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</si>
  <si>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</si>
  <si>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</si>
  <si>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</si>
  <si>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</si>
  <si>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</si>
  <si>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</si>
  <si>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</si>
  <si>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</si>
  <si>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</si>
  <si>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</si>
  <si>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</si>
  <si>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</si>
  <si>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</si>
  <si>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</si>
  <si>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</si>
  <si>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</si>
  <si>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</si>
  <si>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</si>
  <si>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</si>
  <si>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</si>
  <si>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</si>
  <si>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</si>
  <si>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</si>
  <si>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</si>
  <si>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</si>
  <si>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</si>
  <si>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</si>
  <si>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</si>
  <si>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</si>
  <si>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</si>
  <si>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</si>
  <si>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</si>
  <si>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</si>
  <si>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</si>
  <si>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</si>
  <si>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</si>
  <si>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</si>
  <si>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</si>
  <si>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</si>
  <si>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</si>
  <si>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</si>
  <si>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</si>
  <si>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</si>
  <si>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</si>
  <si>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</si>
  <si>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</si>
  <si>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</si>
  <si>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</si>
  <si>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</si>
  <si>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</si>
  <si>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</si>
  <si>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</si>
  <si>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</si>
  <si>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</si>
  <si>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</si>
  <si>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</si>
  <si>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</si>
  <si>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</si>
  <si>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</si>
  <si>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</si>
  <si>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</si>
  <si>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</si>
  <si>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</si>
  <si>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</si>
  <si>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</si>
  <si>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</si>
  <si>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</si>
  <si>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</si>
  <si>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</si>
  <si>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</si>
  <si>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</si>
  <si>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</si>
  <si>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</si>
  <si>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</si>
  <si>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</si>
  <si>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</si>
  <si>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</si>
  <si>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</si>
  <si>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</si>
  <si>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</si>
  <si>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</si>
  <si>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</si>
  <si>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</si>
  <si>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</si>
  <si>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</si>
  <si>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</si>
  <si>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</si>
  <si>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</si>
  <si>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</si>
  <si>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</si>
  <si>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</si>
  <si>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</si>
  <si>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</si>
  <si>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</si>
  <si>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</si>
  <si>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</si>
  <si>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</si>
  <si>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</si>
  <si>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</si>
  <si>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</si>
  <si>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</si>
  <si>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</si>
  <si>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</si>
  <si>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</si>
  <si>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</si>
  <si>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</si>
  <si>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</si>
  <si>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</si>
  <si>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</si>
  <si>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</si>
  <si>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</si>
  <si>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</si>
  <si>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</si>
  <si>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</si>
  <si>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</si>
  <si>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</si>
  <si>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</si>
  <si>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</si>
  <si>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</si>
  <si>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</si>
  <si>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</si>
  <si>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</si>
  <si>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</si>
  <si>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</si>
  <si>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</si>
  <si>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</si>
  <si>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</si>
  <si>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</si>
  <si>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</si>
  <si>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</si>
  <si>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</si>
  <si>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</si>
  <si>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</si>
  <si>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</si>
  <si>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</si>
  <si>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</si>
  <si>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</si>
  <si>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</si>
  <si>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</si>
  <si>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</si>
  <si>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</si>
  <si>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</si>
  <si>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</si>
  <si>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</si>
  <si>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</si>
  <si>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</si>
  <si>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</si>
  <si>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</si>
  <si>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</si>
  <si>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</si>
  <si>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</si>
  <si>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</si>
  <si>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</si>
  <si>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</si>
  <si>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</si>
  <si>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</si>
  <si>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</si>
  <si>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</si>
  <si>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</si>
  <si>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</si>
  <si>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</si>
  <si>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</si>
  <si>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</si>
  <si>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</si>
  <si>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</si>
  <si>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</si>
  <si>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</si>
  <si>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</si>
  <si>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</si>
  <si>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</si>
  <si>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</si>
  <si>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</si>
  <si>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</si>
  <si>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</si>
  <si>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</si>
  <si>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</si>
  <si>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</si>
  <si>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</si>
  <si>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</si>
  <si>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</si>
  <si>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</si>
  <si>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</si>
  <si>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</si>
  <si>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</si>
  <si>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</si>
  <si>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</si>
  <si>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</si>
  <si>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</si>
  <si>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</si>
  <si>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</si>
  <si>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</si>
  <si>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</si>
  <si>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</si>
  <si>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</si>
  <si>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</si>
  <si>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</si>
  <si>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</si>
  <si>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</si>
  <si>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</si>
  <si>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</si>
  <si>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</si>
  <si>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</si>
  <si>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</si>
  <si>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</si>
  <si>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</si>
  <si>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</si>
  <si>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</si>
  <si>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</si>
  <si>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</si>
  <si>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</si>
  <si>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</si>
  <si>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</si>
  <si>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</si>
  <si>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</si>
  <si>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</si>
  <si>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</si>
  <si>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</si>
  <si>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</si>
  <si>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</si>
  <si>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</si>
  <si>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</si>
  <si>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</si>
  <si>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</si>
  <si>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</si>
  <si>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</si>
  <si>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</si>
  <si>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</si>
  <si>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</si>
  <si>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</si>
  <si>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</si>
  <si>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</si>
  <si>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</si>
  <si>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</si>
  <si>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</si>
  <si>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</si>
  <si>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</si>
  <si>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</si>
  <si>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</si>
  <si>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</si>
  <si>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</si>
  <si>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</si>
  <si>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</si>
  <si>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</si>
  <si>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</si>
  <si>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</si>
  <si>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</si>
  <si>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</si>
  <si>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</si>
  <si>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</si>
  <si>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</si>
  <si>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</si>
  <si>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</si>
  <si>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</si>
  <si>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</si>
  <si>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</si>
  <si>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</si>
  <si>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</si>
  <si>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</si>
  <si>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</si>
  <si>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</si>
  <si>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</si>
  <si>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</si>
  <si>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</si>
  <si>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</si>
  <si>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</si>
  <si>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</si>
  <si>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</si>
  <si>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</si>
  <si>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</si>
  <si>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</si>
  <si>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</si>
  <si>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</si>
  <si>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</si>
  <si>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</si>
  <si>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</si>
  <si>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</si>
  <si>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</si>
  <si>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</si>
  <si>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</si>
  <si>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</si>
  <si>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</si>
  <si>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</si>
  <si>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</si>
  <si>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</si>
  <si>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</si>
  <si>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</si>
  <si>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</si>
  <si>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</si>
  <si>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</si>
  <si>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</si>
  <si>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</si>
  <si>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</si>
  <si>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</si>
  <si>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</si>
  <si>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</si>
  <si>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</si>
  <si>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</si>
  <si>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</si>
  <si>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</si>
  <si>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</si>
  <si>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</si>
  <si>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</si>
  <si>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</si>
  <si>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</si>
  <si>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</si>
  <si>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</si>
  <si>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</si>
  <si>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</si>
  <si>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</si>
  <si>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</si>
  <si>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</si>
  <si>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</si>
  <si>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</si>
  <si>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</si>
  <si>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</si>
  <si>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</si>
  <si>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</si>
  <si>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</si>
  <si>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</si>
  <si>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</si>
  <si>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</si>
  <si>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</si>
  <si>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</si>
  <si>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</si>
  <si>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</si>
  <si>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</si>
  <si>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</si>
  <si>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</si>
  <si>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</si>
  <si>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</si>
  <si>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</si>
  <si>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</si>
  <si>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</si>
  <si>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</si>
  <si>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</si>
  <si>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</si>
  <si>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</si>
  <si>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</si>
  <si>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</si>
  <si>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</si>
  <si>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</si>
  <si>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</si>
  <si>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</si>
  <si>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</si>
  <si>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</si>
  <si>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</si>
  <si>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</si>
  <si>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</si>
  <si>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</si>
  <si>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</si>
  <si>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</si>
  <si>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</si>
  <si>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</si>
  <si>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</si>
  <si>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</si>
  <si>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</si>
  <si>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</si>
  <si>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</si>
  <si>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</si>
  <si>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</si>
  <si>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</si>
  <si>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</si>
  <si>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</si>
  <si>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</si>
  <si>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</si>
  <si>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</si>
  <si>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</si>
  <si>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</si>
  <si>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</si>
  <si>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</si>
  <si>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</si>
  <si>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</si>
  <si>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</si>
  <si>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</si>
  <si>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</si>
  <si>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</si>
  <si>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</si>
  <si>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</si>
  <si>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</si>
  <si>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</si>
  <si>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</si>
  <si>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</si>
  <si>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</si>
  <si>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</si>
  <si>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</si>
  <si>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</si>
  <si>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</si>
  <si>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</si>
  <si>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</si>
  <si>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</si>
  <si>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</si>
  <si>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</si>
  <si>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</si>
  <si>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</si>
  <si>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</si>
  <si>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</si>
  <si>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</si>
  <si>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</si>
  <si>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</si>
  <si>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</si>
  <si>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</si>
  <si>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</si>
  <si>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</si>
  <si>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</si>
  <si>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</si>
  <si>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</si>
  <si>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</si>
  <si>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</si>
  <si>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</si>
  <si>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</si>
  <si>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</si>
  <si>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</si>
  <si>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</si>
  <si>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</si>
  <si>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</si>
  <si>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</si>
  <si>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</si>
  <si>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</si>
  <si>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</si>
  <si>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</si>
  <si>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</si>
  <si>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</si>
  <si>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</si>
  <si>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</si>
  <si>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</si>
  <si>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</si>
  <si>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</si>
  <si>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</si>
  <si>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</si>
  <si>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</si>
  <si>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</si>
  <si>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</si>
  <si>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</si>
  <si>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</si>
  <si>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</si>
  <si>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</si>
  <si>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</si>
  <si>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</si>
  <si>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</si>
  <si>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</si>
  <si>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</si>
  <si>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</si>
  <si>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</si>
  <si>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</si>
  <si>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</si>
  <si>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</si>
  <si>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</si>
  <si>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</si>
  <si>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</si>
  <si>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</si>
  <si>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</si>
  <si>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</si>
  <si>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</si>
  <si>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</si>
  <si>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</si>
  <si>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</si>
  <si>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</si>
  <si>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</si>
  <si>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</si>
  <si>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</si>
  <si>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</si>
  <si>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</si>
  <si>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</si>
  <si>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</si>
  <si>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</si>
  <si>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</si>
  <si>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</si>
  <si>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</si>
  <si>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</si>
  <si>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</si>
  <si>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</si>
  <si>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</si>
  <si>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</si>
  <si>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</si>
  <si>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</si>
  <si>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</si>
  <si>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</si>
  <si>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</si>
  <si>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</si>
  <si>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</si>
  <si>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</si>
  <si>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</si>
  <si>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</si>
  <si>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</si>
  <si>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</si>
  <si>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</si>
  <si>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</si>
  <si>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</si>
  <si>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</si>
  <si>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</si>
  <si>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</si>
  <si>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</si>
  <si>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</si>
  <si>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</si>
  <si>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</si>
  <si>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</si>
  <si>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</si>
  <si>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</si>
  <si>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</si>
  <si>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</si>
  <si>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</si>
  <si>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</si>
  <si>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</si>
  <si>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</si>
  <si>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</si>
  <si>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</si>
  <si>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</si>
  <si>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</si>
  <si>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</si>
  <si>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</si>
  <si>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</si>
  <si>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</si>
  <si>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</si>
  <si>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</si>
  <si>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</si>
  <si>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</si>
  <si>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</si>
  <si>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</si>
  <si>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</si>
  <si>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</si>
  <si>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</si>
  <si>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</si>
  <si>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</si>
  <si>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</si>
  <si>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</si>
  <si>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</si>
  <si>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</si>
  <si>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</si>
  <si>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</si>
  <si>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</si>
  <si>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</si>
  <si>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</si>
  <si>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</si>
  <si>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</si>
  <si>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</si>
  <si>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</si>
  <si>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</si>
  <si>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</si>
  <si>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</si>
  <si>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</si>
  <si>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</si>
  <si>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</si>
  <si>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</si>
  <si>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</si>
  <si>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</si>
  <si>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</si>
  <si>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</si>
  <si>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</si>
  <si>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</si>
  <si>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</si>
  <si>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</si>
  <si>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</si>
  <si>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</si>
  <si>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</si>
  <si>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</si>
  <si>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</si>
  <si>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</si>
  <si>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</si>
  <si>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</si>
  <si>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</si>
  <si>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</si>
  <si>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</si>
  <si>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</si>
  <si>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</si>
  <si>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</si>
  <si>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</si>
  <si>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</si>
  <si>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</si>
  <si>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</si>
  <si>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</si>
  <si>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</si>
  <si>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</si>
  <si>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</si>
  <si>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</si>
  <si>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</si>
  <si>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</si>
  <si>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</si>
  <si>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</si>
  <si>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</si>
  <si>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</si>
  <si>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</si>
  <si>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</si>
  <si>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</si>
  <si>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</si>
  <si>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</si>
  <si>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</si>
  <si>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</si>
  <si>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</si>
  <si>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</si>
  <si>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</si>
  <si>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</si>
  <si>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</si>
  <si>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</si>
  <si>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</si>
  <si>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</si>
  <si>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</si>
  <si>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</si>
  <si>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</si>
  <si>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</si>
  <si>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</si>
  <si>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</si>
  <si>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</si>
  <si>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</si>
  <si>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</si>
  <si>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</si>
  <si>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</si>
  <si>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</si>
  <si>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</si>
  <si>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</si>
  <si>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</si>
  <si>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</si>
  <si>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</si>
  <si>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</si>
  <si>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</si>
  <si>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</si>
  <si>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</si>
  <si>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</si>
  <si>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</si>
  <si>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</si>
  <si>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</si>
  <si>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</si>
  <si>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</si>
  <si>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</si>
  <si>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</si>
  <si>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</si>
  <si>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</si>
  <si>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</si>
  <si>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</si>
  <si>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</si>
  <si>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</si>
  <si>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</si>
  <si>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</si>
  <si>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</si>
  <si>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</si>
  <si>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</si>
  <si>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</si>
  <si>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</si>
  <si>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</si>
  <si>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</si>
  <si>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</si>
  <si>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</si>
  <si>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</si>
  <si>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</si>
  <si>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</si>
  <si>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</si>
  <si>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</si>
  <si>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</si>
  <si>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</si>
  <si>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</si>
  <si>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</si>
  <si>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</si>
  <si>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</si>
  <si>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</si>
  <si>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</si>
  <si>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</si>
  <si>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</si>
  <si>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</si>
  <si>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</si>
  <si>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</si>
  <si>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</si>
  <si>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</si>
  <si>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</si>
  <si>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</si>
  <si>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</si>
  <si>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</si>
  <si>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</si>
  <si>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</si>
  <si>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</si>
  <si>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</si>
  <si>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</si>
  <si>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</si>
  <si>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</si>
  <si>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</si>
  <si>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</si>
  <si>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</si>
  <si>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</si>
  <si>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</si>
  <si>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</si>
  <si>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</si>
  <si>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</si>
  <si>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</si>
  <si>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</si>
  <si>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</si>
  <si>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</si>
  <si>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</si>
  <si>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</si>
  <si>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</si>
  <si>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</si>
  <si>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</si>
  <si>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</si>
  <si>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</si>
  <si>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</si>
  <si>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</si>
  <si>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</si>
  <si>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</si>
  <si>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</si>
  <si>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</si>
  <si>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</si>
  <si>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</si>
  <si>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</si>
  <si>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</si>
  <si>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</si>
  <si>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</si>
  <si>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</si>
  <si>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</si>
  <si>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</si>
  <si>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</si>
  <si>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</si>
  <si>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</si>
  <si>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</si>
  <si>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</si>
  <si>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</si>
  <si>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</si>
  <si>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</si>
  <si>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</si>
  <si>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</si>
  <si>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</si>
  <si>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</si>
  <si>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</si>
  <si>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</si>
  <si>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</si>
  <si>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</si>
  <si>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</si>
  <si>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</si>
  <si>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</si>
  <si>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</si>
  <si>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</si>
  <si>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</si>
  <si>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</si>
  <si>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</si>
  <si>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</si>
  <si>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</si>
  <si>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</si>
  <si>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</si>
  <si>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</si>
  <si>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</si>
  <si>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</si>
  <si>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</si>
  <si>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</si>
  <si>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</si>
  <si>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</si>
  <si>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</si>
  <si>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</si>
  <si>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</si>
  <si>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</si>
  <si>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</si>
  <si>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</si>
  <si>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</si>
  <si>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</si>
  <si>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</si>
  <si>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</si>
  <si>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</si>
  <si>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</si>
  <si>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</si>
  <si>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</si>
  <si>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</si>
  <si>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</si>
  <si>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</si>
  <si>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</si>
  <si>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</si>
  <si>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</si>
  <si>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</si>
  <si>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</si>
  <si>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</si>
  <si>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</si>
  <si>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</si>
  <si>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</si>
  <si>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</si>
  <si>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</si>
  <si>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</si>
  <si>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</si>
  <si>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</si>
  <si>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</si>
  <si>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</si>
  <si>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</si>
  <si>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</si>
  <si>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</si>
  <si>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</si>
  <si>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</si>
  <si>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</si>
  <si>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</si>
  <si>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</si>
  <si>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</si>
  <si>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</si>
  <si>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</si>
  <si>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</si>
  <si>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</si>
  <si>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</si>
  <si>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</si>
  <si>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</si>
  <si>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</si>
  <si>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</si>
  <si>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</si>
  <si>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</si>
  <si>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</si>
  <si>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</si>
  <si>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</si>
  <si>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</si>
  <si>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</si>
  <si>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</si>
  <si>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</si>
  <si>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</si>
  <si>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</si>
  <si>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</si>
  <si>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</si>
  <si>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</si>
  <si>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</si>
  <si>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</si>
  <si>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</si>
  <si>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</si>
  <si>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</si>
  <si>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</si>
  <si>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</si>
  <si>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</si>
  <si>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</si>
  <si>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</si>
  <si>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</si>
  <si>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</si>
  <si>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</si>
  <si>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</si>
  <si>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</si>
  <si>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</si>
  <si>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</si>
  <si>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</si>
  <si>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</si>
  <si>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</si>
  <si>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</si>
  <si>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</si>
  <si>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</si>
  <si>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</si>
  <si>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</si>
  <si>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</si>
  <si>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</si>
  <si>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</si>
  <si>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</si>
  <si>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</si>
  <si>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</si>
  <si>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</si>
  <si>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</si>
  <si>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</si>
  <si>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</si>
  <si>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</si>
  <si>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</si>
  <si>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</si>
  <si>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</si>
  <si>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</si>
  <si>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</si>
  <si>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</si>
  <si>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</si>
  <si>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</si>
  <si>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</si>
  <si>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</si>
  <si>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</si>
  <si>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</si>
  <si>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</si>
  <si>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</si>
  <si>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</si>
  <si>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</si>
  <si>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</si>
  <si>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</si>
  <si>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</si>
  <si>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</si>
  <si>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</si>
  <si>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</si>
  <si>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</si>
  <si>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</si>
  <si>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</si>
  <si>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</si>
  <si>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</si>
  <si>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</si>
  <si>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</si>
  <si>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</si>
  <si>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</si>
  <si>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</si>
  <si>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</si>
  <si>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</si>
  <si>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</si>
  <si>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</si>
  <si>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</si>
  <si>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</si>
  <si>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</si>
  <si>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</si>
  <si>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</si>
  <si>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</si>
  <si>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</si>
  <si>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</si>
  <si>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</si>
  <si>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</si>
  <si>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</si>
  <si>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</si>
  <si>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</si>
  <si>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</si>
  <si>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</si>
  <si>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</si>
  <si>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</si>
  <si>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</si>
  <si>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</si>
  <si>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</si>
  <si>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</si>
  <si>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</si>
  <si>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</si>
  <si>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</si>
  <si>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</si>
  <si>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</si>
  <si>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</si>
  <si>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</si>
  <si>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</si>
  <si>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</si>
  <si>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</si>
  <si>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</si>
  <si>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</si>
  <si>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</si>
  <si>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</si>
  <si>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</si>
  <si>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</si>
  <si>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</si>
  <si>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</si>
  <si>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</si>
  <si>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</si>
  <si>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</si>
  <si>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</si>
  <si>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</si>
  <si>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</si>
  <si>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</si>
  <si>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</si>
  <si>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</si>
  <si>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</si>
  <si>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</si>
  <si>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</si>
  <si>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</si>
  <si>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</si>
  <si>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</si>
  <si>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</si>
  <si>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</si>
  <si>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</si>
  <si>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</si>
  <si>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</si>
  <si>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</si>
  <si>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</si>
  <si>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</si>
  <si>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</si>
  <si>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</si>
  <si>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</si>
  <si>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</si>
  <si>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</si>
  <si>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</si>
  <si>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</si>
  <si>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</si>
  <si>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</si>
  <si>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</si>
  <si>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</si>
  <si>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</si>
  <si>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</si>
  <si>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</si>
  <si>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</si>
  <si>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</si>
  <si>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</si>
  <si>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</si>
  <si>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</si>
  <si>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</si>
  <si>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</si>
  <si>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</si>
  <si>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</si>
  <si>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</si>
  <si>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</si>
  <si>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</si>
  <si>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</si>
  <si>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</si>
  <si>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</si>
  <si>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</si>
  <si>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</si>
  <si>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</si>
  <si>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</si>
  <si>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</si>
  <si>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</si>
  <si>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</si>
  <si>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</si>
  <si>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</si>
  <si>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</si>
  <si>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</si>
  <si>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</si>
  <si>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</si>
  <si>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</si>
  <si>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</si>
  <si>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</si>
  <si>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</si>
  <si>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</si>
  <si>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</si>
  <si>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</si>
  <si>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</si>
  <si>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</si>
  <si>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</si>
  <si>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</si>
  <si>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</si>
  <si>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</si>
  <si>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</si>
  <si>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</si>
  <si>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</si>
  <si>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</si>
  <si>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</si>
  <si>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</si>
  <si>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</si>
  <si>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</si>
  <si>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</si>
  <si>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</si>
  <si>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</si>
  <si>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</si>
  <si>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</si>
  <si>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</si>
  <si>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</si>
  <si>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</si>
  <si>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</si>
  <si>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</si>
  <si>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</si>
  <si>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</si>
  <si>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</si>
  <si>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</si>
  <si>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</si>
  <si>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</si>
  <si>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</si>
  <si>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</si>
  <si>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</si>
  <si>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</si>
  <si>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</si>
  <si>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</si>
  <si>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</si>
  <si>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</si>
  <si>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</si>
  <si>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</si>
  <si>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</si>
  <si>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</si>
  <si>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</si>
  <si>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</si>
  <si>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</si>
  <si>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</si>
  <si>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</si>
  <si>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</si>
  <si>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</si>
  <si>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</si>
  <si>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</si>
  <si>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</si>
  <si>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</si>
  <si>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</si>
  <si>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</si>
  <si>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</si>
  <si>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</si>
  <si>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</si>
  <si>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</si>
  <si>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</si>
  <si>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</si>
  <si>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</si>
  <si>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</si>
  <si>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</si>
  <si>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</si>
  <si>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</si>
  <si>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</si>
  <si>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</si>
  <si>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</si>
  <si>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</si>
  <si>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</si>
  <si>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</si>
  <si>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</si>
  <si>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</si>
  <si>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</si>
  <si>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</si>
  <si>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</si>
  <si>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</si>
  <si>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</si>
  <si>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</si>
  <si>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</si>
  <si>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</si>
  <si>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</si>
  <si>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</si>
  <si>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</si>
  <si>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</si>
  <si>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</si>
  <si>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</si>
  <si>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</si>
  <si>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</si>
  <si>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</si>
  <si>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</si>
  <si>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</si>
  <si>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</si>
  <si>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</si>
  <si>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</si>
  <si>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</si>
  <si>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</si>
  <si>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</si>
  <si>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</si>
  <si>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</si>
  <si>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</si>
  <si>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</si>
  <si>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</si>
  <si>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</si>
  <si>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</si>
  <si>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</si>
  <si>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</si>
  <si>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</si>
  <si>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</si>
  <si>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</si>
  <si>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</si>
  <si>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</si>
  <si>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</si>
  <si>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</si>
  <si>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</si>
  <si>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</si>
  <si>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</si>
  <si>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</si>
  <si>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</si>
  <si>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</si>
  <si>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</si>
  <si>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</si>
  <si>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</si>
  <si>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</si>
  <si>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</si>
  <si>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</si>
  <si>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</si>
  <si>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</si>
  <si>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</si>
  <si>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</si>
  <si>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</si>
  <si>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</si>
  <si>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</si>
  <si>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</si>
  <si>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</si>
  <si>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</si>
  <si>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</si>
  <si>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</si>
  <si>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</si>
  <si>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</si>
  <si>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</si>
  <si>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</si>
  <si>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</si>
  <si>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</si>
  <si>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</si>
  <si>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</si>
  <si>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</si>
  <si>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</si>
  <si>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</si>
  <si>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</si>
  <si>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</si>
  <si>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</si>
  <si>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</si>
  <si>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</si>
  <si>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</si>
  <si>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</si>
  <si>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</si>
  <si>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</si>
  <si>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</si>
  <si>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</si>
  <si>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</si>
  <si>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</si>
  <si>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</si>
  <si>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</si>
  <si>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</si>
  <si>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</si>
  <si>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</si>
  <si>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</si>
  <si>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</si>
  <si>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</si>
  <si>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</si>
  <si>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</si>
  <si>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</si>
  <si>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</si>
  <si>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</si>
  <si>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</si>
  <si>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</si>
  <si>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</si>
  <si>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</si>
  <si>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</si>
  <si>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</si>
  <si>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</si>
  <si>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</si>
  <si>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</si>
  <si>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</si>
  <si>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</si>
  <si>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</si>
  <si>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</si>
  <si>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</si>
  <si>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</si>
  <si>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</si>
  <si>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</si>
  <si>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</si>
  <si>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</si>
  <si>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</si>
  <si>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</si>
  <si>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</si>
  <si>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</si>
  <si>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</si>
  <si>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</si>
  <si>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</si>
  <si>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</si>
  <si>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</si>
  <si>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</si>
  <si>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</si>
  <si>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</si>
  <si>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</si>
  <si>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</si>
  <si>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</si>
  <si>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</si>
  <si>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</si>
  <si>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</si>
  <si>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</si>
  <si>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</si>
  <si>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</si>
  <si>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</si>
  <si>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</si>
  <si>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</si>
  <si>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</si>
  <si>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</si>
  <si>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</si>
  <si>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</si>
  <si>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</si>
  <si>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</si>
  <si>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</si>
  <si>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</si>
  <si>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</si>
  <si>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</si>
  <si>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</si>
  <si>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</si>
  <si>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</si>
  <si>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</si>
  <si>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</si>
  <si>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</si>
  <si>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</si>
  <si>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</si>
  <si>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</si>
  <si>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</si>
  <si>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</si>
  <si>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</si>
  <si>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</si>
  <si>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</si>
  <si>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</si>
  <si>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</si>
  <si>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</si>
  <si>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</si>
  <si>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</si>
  <si>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</si>
  <si>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</si>
  <si>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</si>
  <si>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</si>
  <si>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</si>
  <si>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</si>
  <si>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</si>
  <si>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</si>
  <si>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</si>
  <si>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</si>
  <si>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</si>
  <si>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</si>
  <si>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</si>
  <si>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</si>
  <si>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</si>
  <si>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</si>
  <si>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</si>
  <si>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</si>
  <si>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</si>
  <si>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</si>
  <si>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</si>
  <si>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</si>
  <si>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</si>
  <si>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</si>
  <si>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</si>
  <si>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</si>
  <si>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</si>
  <si>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</si>
  <si>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</si>
  <si>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</si>
  <si>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</si>
  <si>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</si>
  <si>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</si>
  <si>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</si>
  <si>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</si>
  <si>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</si>
  <si>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</si>
  <si>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</si>
  <si>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</si>
  <si>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</si>
  <si>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</si>
  <si>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</si>
  <si>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</si>
  <si>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</si>
  <si>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</si>
  <si>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</si>
  <si>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</si>
  <si>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</si>
  <si>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</si>
  <si>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</si>
  <si>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</si>
  <si>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</si>
  <si>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</si>
  <si>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</si>
  <si>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</si>
  <si>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</si>
  <si>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</si>
  <si>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</si>
  <si>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</si>
  <si>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</si>
  <si>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</si>
  <si>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</si>
  <si>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</si>
  <si>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</si>
  <si>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</si>
  <si>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</si>
  <si>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</si>
  <si>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</si>
  <si>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</si>
  <si>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</si>
  <si>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</si>
  <si>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</si>
  <si>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</si>
  <si>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</si>
  <si>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</si>
  <si>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</si>
  <si>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</si>
  <si>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</si>
  <si>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</si>
  <si>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</si>
  <si>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</si>
  <si>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</si>
  <si>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</si>
  <si>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</si>
  <si>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</si>
  <si>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</si>
  <si>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</si>
  <si>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</si>
  <si>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</si>
  <si>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</si>
  <si>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</si>
  <si>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</si>
  <si>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</si>
  <si>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</si>
  <si>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</si>
  <si>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</si>
  <si>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</si>
  <si>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</si>
  <si>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</si>
  <si>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</si>
  <si>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</si>
  <si>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</si>
  <si>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</si>
  <si>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</si>
  <si>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</si>
  <si>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</si>
  <si>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</si>
  <si>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</si>
  <si>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</si>
  <si>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</si>
  <si>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</si>
  <si>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</si>
  <si>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</si>
  <si>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</si>
  <si>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</si>
  <si>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</si>
  <si>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</si>
  <si>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</si>
  <si>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</si>
  <si>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</si>
  <si>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</si>
  <si>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</si>
  <si>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</si>
  <si>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</si>
  <si>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</si>
  <si>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</si>
  <si>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</si>
  <si>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</si>
  <si>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</si>
  <si>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</si>
  <si>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</si>
  <si>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</si>
  <si>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</si>
  <si>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</si>
  <si>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</si>
  <si>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</si>
  <si>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</si>
  <si>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</si>
  <si>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</si>
  <si>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</si>
  <si>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</si>
  <si>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</si>
  <si>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</si>
  <si>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</si>
  <si>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</si>
  <si>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</si>
  <si>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</si>
  <si>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</si>
  <si>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</si>
  <si>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</si>
  <si>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</si>
  <si>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</si>
  <si>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</si>
  <si>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</si>
  <si>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</si>
  <si>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</si>
  <si>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</si>
  <si>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</si>
  <si>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</si>
  <si>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</si>
  <si>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</si>
  <si>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</si>
  <si>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</si>
  <si>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</si>
  <si>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</si>
  <si>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</si>
  <si>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</si>
  <si>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</si>
  <si>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</si>
  <si>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</si>
  <si>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</si>
  <si>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</si>
  <si>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</si>
  <si>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</si>
  <si>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</si>
  <si>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</si>
  <si>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</si>
  <si>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</si>
  <si>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</si>
  <si>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</si>
  <si>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</si>
  <si>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</si>
  <si>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</si>
  <si>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</si>
  <si>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</si>
  <si>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</si>
  <si>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</si>
  <si>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</si>
  <si>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</si>
  <si>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</si>
  <si>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</si>
  <si>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</si>
  <si>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</si>
  <si>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</si>
  <si>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</si>
  <si>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</si>
  <si>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</si>
  <si>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</si>
  <si>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</si>
  <si>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</si>
  <si>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</si>
  <si>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</si>
  <si>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</si>
  <si>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</si>
  <si>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</si>
  <si>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</si>
  <si>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</si>
  <si>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</si>
  <si>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</si>
  <si>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</si>
  <si>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</si>
  <si>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</si>
  <si>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</si>
  <si>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</si>
  <si>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</si>
  <si>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</si>
  <si>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</si>
  <si>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</si>
  <si>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</si>
  <si>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</si>
  <si>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</si>
  <si>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</si>
  <si>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</si>
  <si>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</si>
  <si>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</si>
  <si>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</si>
  <si>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</si>
  <si>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</si>
  <si>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</si>
  <si>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</si>
  <si>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</si>
  <si>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</si>
  <si>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</si>
  <si>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</si>
  <si>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</si>
  <si>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</si>
  <si>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</si>
  <si>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</si>
  <si>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</si>
  <si>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</si>
  <si>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</si>
  <si>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</si>
  <si>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</si>
  <si>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</si>
  <si>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</si>
  <si>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</si>
  <si>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</si>
  <si>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</si>
  <si>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</si>
  <si>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</si>
  <si>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</si>
  <si>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</si>
  <si>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</si>
  <si>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</si>
  <si>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</si>
  <si>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</si>
  <si>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</si>
  <si>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</si>
  <si>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</si>
  <si>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</si>
  <si>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</si>
  <si>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</si>
  <si>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</si>
  <si>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</si>
  <si>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</si>
  <si>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</si>
  <si>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</si>
  <si>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</si>
  <si>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</si>
  <si>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</si>
  <si>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</si>
  <si>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</si>
  <si>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</si>
  <si>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</si>
  <si>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</si>
  <si>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</si>
  <si>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</si>
  <si>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</si>
  <si>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</si>
  <si>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</si>
  <si>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</si>
  <si>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</si>
  <si>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</si>
  <si>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</si>
  <si>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</si>
  <si>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</si>
  <si>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</si>
  <si>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</si>
  <si>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</si>
  <si>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</si>
  <si>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</si>
  <si>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</si>
  <si>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</si>
  <si>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</si>
  <si>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</si>
  <si>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</si>
  <si>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</si>
  <si>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</si>
  <si>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</si>
  <si>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</si>
  <si>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</si>
  <si>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</si>
  <si>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</si>
  <si>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</si>
  <si>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</si>
  <si>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</si>
  <si>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</si>
  <si>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</si>
  <si>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</si>
  <si>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</si>
  <si>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</si>
  <si>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</si>
  <si>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</si>
  <si>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</si>
  <si>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</si>
  <si>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</si>
  <si>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</si>
  <si>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</si>
  <si>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</si>
  <si>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</si>
  <si>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</si>
  <si>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</si>
  <si>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</si>
  <si>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</si>
  <si>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</si>
  <si>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</si>
  <si>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</si>
  <si>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</si>
  <si>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</si>
  <si>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</si>
  <si>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</si>
  <si>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</si>
  <si>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</si>
  <si>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</si>
  <si>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</si>
  <si>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</si>
  <si>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</si>
  <si>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</si>
  <si>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</si>
  <si>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</si>
  <si>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</si>
  <si>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</si>
  <si>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</si>
  <si>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</si>
  <si>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</si>
  <si>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</si>
  <si>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</si>
  <si>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</si>
  <si>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</si>
  <si>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</si>
  <si>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</si>
  <si>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</si>
  <si>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</si>
  <si>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</si>
  <si>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</si>
  <si>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</si>
  <si>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</si>
  <si>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</si>
  <si>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</si>
  <si>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</si>
  <si>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</si>
  <si>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</si>
  <si>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</si>
  <si>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</si>
  <si>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</si>
  <si>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</si>
  <si>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</si>
  <si>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</si>
  <si>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</si>
  <si>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</si>
  <si>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</si>
  <si>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</si>
  <si>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</si>
  <si>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</si>
  <si>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</si>
  <si>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</si>
  <si>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</si>
  <si>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</si>
  <si>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</si>
  <si>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</si>
  <si>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</si>
  <si>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</si>
  <si>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</si>
  <si>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</si>
  <si>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</si>
  <si>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</si>
  <si>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</si>
  <si>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</si>
  <si>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</si>
  <si>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</si>
  <si>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</si>
  <si>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</si>
  <si>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</si>
  <si>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</si>
  <si>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</si>
  <si>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</si>
  <si>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</si>
  <si>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</si>
  <si>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</si>
  <si>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</si>
  <si>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</si>
  <si>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</si>
  <si>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</si>
  <si>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</si>
  <si>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</si>
  <si>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</si>
  <si>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</si>
  <si>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</si>
  <si>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</si>
  <si>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</si>
  <si>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</si>
  <si>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</si>
  <si>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</si>
  <si>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</si>
  <si>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</si>
  <si>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</si>
  <si>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</si>
  <si>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</si>
  <si>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</si>
  <si>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</si>
  <si>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</si>
  <si>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</si>
  <si>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</si>
  <si>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</si>
  <si>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</si>
  <si>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</si>
  <si>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</si>
  <si>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</si>
  <si>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</si>
  <si>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</si>
  <si>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</si>
  <si>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</si>
  <si>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</si>
  <si>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</si>
  <si>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</si>
  <si>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</si>
  <si>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</si>
  <si>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</si>
  <si>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</si>
  <si>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</si>
  <si>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</si>
  <si>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</si>
  <si>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</si>
  <si>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</si>
  <si>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</si>
  <si>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</si>
  <si>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</si>
  <si>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</si>
  <si>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</si>
  <si>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</si>
  <si>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</si>
  <si>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</si>
  <si>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</si>
  <si>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</si>
  <si>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</si>
  <si>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</si>
  <si>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</si>
  <si>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</si>
  <si>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</si>
  <si>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</si>
  <si>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</si>
  <si>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</si>
  <si>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</si>
  <si>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</si>
  <si>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</si>
  <si>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</si>
  <si>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</si>
  <si>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</si>
  <si>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</si>
  <si>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</si>
  <si>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</si>
  <si>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</si>
  <si>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</si>
  <si>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</si>
  <si>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</si>
  <si>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</si>
  <si>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</si>
  <si>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</si>
  <si>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</si>
  <si>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</si>
  <si>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</si>
  <si>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</si>
  <si>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</si>
  <si>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</si>
  <si>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</si>
  <si>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</si>
  <si>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</si>
  <si>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</si>
  <si>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</si>
  <si>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</si>
  <si>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</si>
  <si>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</si>
  <si>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</si>
  <si>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</si>
  <si>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</si>
  <si>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</si>
  <si>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</si>
  <si>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</si>
  <si>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</si>
  <si>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</si>
  <si>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</si>
  <si>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</si>
  <si>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</si>
  <si>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</si>
  <si>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</si>
  <si>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</si>
  <si>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</si>
  <si>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</si>
  <si>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</si>
  <si>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</si>
  <si>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</si>
  <si>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</si>
  <si>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</si>
  <si>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</si>
  <si>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</si>
  <si>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</si>
  <si>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</si>
  <si>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</si>
  <si>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</si>
  <si>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</si>
  <si>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</si>
  <si>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</si>
  <si>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</si>
  <si>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</si>
  <si>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</si>
  <si>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</si>
  <si>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</si>
  <si>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</si>
  <si>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</si>
  <si>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</si>
  <si>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</si>
  <si>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</si>
  <si>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</si>
  <si>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</si>
  <si>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</si>
  <si>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</si>
  <si>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</si>
  <si>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</si>
  <si>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</si>
  <si>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</si>
  <si>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</si>
  <si>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</si>
  <si>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</si>
  <si>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</si>
  <si>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</si>
  <si>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</si>
  <si>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</si>
  <si>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</si>
  <si>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</si>
  <si>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</si>
  <si>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</si>
  <si>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</si>
  <si>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</si>
  <si>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</si>
  <si>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</si>
  <si>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</si>
  <si>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</si>
  <si>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</si>
  <si>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</si>
  <si>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</si>
  <si>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</si>
  <si>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</si>
  <si>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</si>
  <si>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</si>
  <si>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</si>
  <si>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</si>
  <si>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</si>
  <si>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</si>
  <si>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</si>
  <si>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</si>
  <si>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</si>
  <si>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</si>
  <si>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</si>
  <si>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</si>
  <si>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</si>
  <si>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</si>
  <si>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</si>
  <si>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</si>
  <si>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</si>
  <si>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</si>
  <si>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</si>
  <si>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</si>
  <si>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</si>
  <si>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</si>
  <si>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</si>
  <si>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</si>
  <si>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</si>
  <si>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</si>
  <si>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</si>
  <si>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</si>
  <si>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</si>
  <si>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</si>
  <si>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</si>
  <si>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</si>
  <si>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</si>
  <si>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</si>
  <si>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</si>
  <si>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</si>
  <si>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</si>
  <si>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</si>
  <si>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</si>
  <si>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</si>
  <si>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</si>
  <si>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</si>
  <si>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</si>
  <si>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</si>
  <si>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</si>
  <si>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</si>
  <si>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</si>
  <si>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</si>
  <si>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</si>
  <si>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</si>
  <si>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</si>
  <si>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</si>
  <si>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</si>
  <si>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</si>
  <si>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</si>
  <si>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</si>
  <si>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</si>
  <si>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</si>
  <si>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</si>
  <si>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</si>
  <si>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</si>
  <si>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</si>
  <si>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</si>
  <si>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</si>
  <si>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</si>
  <si>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</si>
  <si>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</si>
  <si>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</si>
  <si>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</si>
  <si>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</si>
  <si>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</si>
  <si>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</si>
  <si>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</si>
  <si>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</si>
  <si>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</si>
  <si>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</si>
  <si>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</si>
  <si>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</si>
  <si>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</si>
  <si>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</si>
  <si>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</si>
  <si>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</si>
  <si>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</si>
  <si>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</si>
  <si>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</si>
  <si>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</si>
  <si>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</si>
  <si>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</si>
  <si>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</si>
  <si>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</si>
  <si>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</si>
  <si>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</si>
  <si>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</si>
  <si>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</si>
  <si>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</si>
  <si>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</si>
  <si>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</si>
  <si>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</si>
  <si>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</si>
  <si>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</si>
  <si>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</si>
  <si>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</si>
  <si>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</si>
  <si>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</si>
  <si>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</si>
  <si>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</si>
  <si>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</si>
  <si>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</si>
  <si>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</si>
  <si>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</si>
  <si>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</si>
  <si>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</si>
  <si>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</si>
  <si>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</si>
  <si>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</si>
  <si>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</si>
  <si>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</si>
  <si>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</si>
  <si>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</si>
  <si>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</si>
  <si>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</si>
  <si>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</si>
  <si>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</si>
  <si>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</si>
  <si>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</si>
  <si>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</si>
  <si>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</si>
  <si>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</si>
  <si>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</si>
  <si>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</si>
  <si>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</si>
  <si>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</si>
  <si>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</si>
  <si>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</si>
  <si>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</si>
  <si>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</si>
  <si>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</si>
  <si>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</si>
  <si>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</si>
  <si>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</si>
  <si>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</si>
  <si>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</si>
  <si>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</si>
  <si>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</si>
  <si>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</si>
  <si>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</si>
  <si>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</si>
  <si>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</si>
  <si>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</si>
  <si>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</si>
  <si>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</si>
  <si>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</si>
  <si>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</si>
  <si>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</si>
  <si>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</si>
  <si>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</si>
  <si>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</si>
  <si>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</si>
  <si>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</si>
  <si>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</si>
  <si>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</si>
  <si>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</si>
  <si>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</si>
  <si>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</si>
  <si>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</si>
  <si>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</si>
  <si>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</si>
  <si>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</si>
  <si>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</si>
  <si>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</si>
  <si>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</si>
  <si>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</si>
  <si>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</si>
  <si>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</si>
  <si>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</si>
  <si>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</si>
  <si>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</si>
  <si>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</si>
  <si>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</si>
  <si>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</si>
  <si>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</si>
  <si>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</si>
  <si>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</si>
  <si>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</si>
  <si>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</si>
  <si>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</si>
  <si>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</si>
  <si>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</si>
  <si>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</si>
  <si>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</si>
  <si>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</si>
  <si>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</si>
  <si>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</si>
  <si>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</si>
  <si>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</si>
  <si>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</si>
  <si>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</si>
  <si>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</si>
  <si>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</si>
  <si>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</si>
  <si>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</si>
  <si>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</si>
  <si>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</si>
  <si>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</si>
  <si>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</si>
  <si>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</si>
  <si>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</si>
  <si>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</si>
  <si>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</si>
  <si>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</si>
  <si>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</si>
  <si>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</si>
  <si>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</si>
  <si>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</si>
  <si>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</si>
  <si>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</si>
  <si>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</si>
  <si>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</si>
  <si>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</si>
  <si>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</si>
  <si>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</si>
  <si>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</si>
  <si>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</si>
  <si>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</si>
  <si>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</si>
  <si>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</si>
  <si>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</si>
  <si>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</si>
  <si>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</si>
  <si>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</si>
  <si>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</si>
  <si>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</si>
  <si>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</si>
  <si>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</si>
  <si>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</si>
  <si>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</si>
  <si>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</si>
  <si>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</si>
  <si>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</si>
  <si>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</si>
  <si>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</si>
  <si>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</si>
  <si>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</si>
  <si>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</si>
  <si>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</si>
  <si>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</si>
  <si>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</si>
  <si>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</si>
  <si>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</si>
  <si>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</si>
  <si>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</si>
  <si>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</si>
  <si>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</si>
  <si>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</si>
  <si>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</si>
  <si>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</si>
  <si>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</si>
  <si>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</si>
  <si>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</si>
  <si>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</si>
  <si>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</si>
  <si>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</si>
  <si>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</si>
  <si>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</si>
  <si>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</si>
  <si>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</si>
  <si>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</si>
  <si>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</si>
  <si>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</si>
  <si>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</si>
  <si>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</si>
  <si>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</si>
  <si>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</si>
  <si>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</si>
  <si>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</si>
  <si>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</si>
  <si>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</si>
  <si>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</si>
  <si>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</si>
  <si>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</si>
  <si>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</si>
  <si>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</si>
  <si>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</si>
  <si>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</si>
  <si>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</si>
  <si>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</si>
  <si>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</si>
  <si>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</si>
  <si>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</si>
  <si>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</si>
  <si>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</si>
  <si>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</si>
  <si>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</si>
  <si>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</si>
  <si>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</si>
  <si>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</si>
  <si>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</si>
  <si>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</si>
  <si>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</si>
  <si>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</si>
  <si>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</si>
  <si>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</si>
  <si>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</si>
  <si>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</si>
  <si>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</si>
  <si>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</si>
  <si>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</si>
  <si>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</si>
  <si>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</si>
  <si>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</si>
  <si>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</si>
  <si>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</si>
  <si>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</si>
  <si>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</si>
  <si>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</si>
  <si>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</si>
  <si>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</si>
  <si>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</si>
  <si>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</si>
  <si>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</si>
  <si>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</si>
  <si>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</si>
  <si>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</si>
  <si>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</si>
  <si>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</si>
  <si>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</si>
  <si>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</si>
  <si>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</si>
  <si>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</si>
  <si>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</si>
  <si>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</si>
  <si>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</si>
  <si>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</si>
  <si>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</si>
  <si>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</si>
  <si>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</si>
  <si>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</si>
  <si>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</si>
  <si>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</si>
  <si>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</si>
  <si>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</si>
  <si>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</si>
  <si>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</si>
  <si>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</si>
  <si>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</si>
  <si>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</si>
  <si>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</si>
  <si>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</si>
  <si>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</si>
  <si>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</si>
  <si>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</si>
  <si>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</si>
  <si>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</si>
  <si>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</si>
  <si>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</si>
  <si>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</si>
  <si>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</si>
  <si>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</si>
  <si>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</si>
  <si>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</si>
  <si>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</si>
  <si>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</si>
  <si>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</si>
  <si>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</si>
  <si>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</si>
  <si>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</si>
  <si>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</si>
  <si>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</si>
  <si>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</si>
  <si>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</si>
  <si>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</si>
  <si>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</si>
  <si>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</si>
  <si>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</si>
  <si>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</si>
  <si>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</si>
  <si>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</si>
  <si>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</si>
  <si>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</si>
  <si>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</si>
  <si>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</si>
  <si>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</si>
  <si>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</si>
  <si>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</si>
  <si>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</si>
  <si>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</si>
  <si>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</si>
  <si>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</si>
  <si>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</si>
  <si>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</si>
  <si>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</si>
  <si>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</si>
  <si>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</si>
  <si>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</si>
  <si>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</si>
  <si>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</si>
  <si>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</si>
  <si>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</si>
  <si>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</si>
  <si>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</si>
  <si>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</si>
  <si>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</si>
  <si>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</si>
  <si>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</si>
  <si>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</si>
  <si>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</si>
  <si>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</si>
  <si>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</si>
  <si>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</si>
  <si>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</si>
  <si>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</si>
  <si>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</si>
  <si>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</si>
  <si>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</si>
  <si>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</si>
  <si>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</si>
  <si>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</si>
  <si>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</si>
  <si>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</si>
  <si>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</si>
  <si>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</si>
  <si>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</si>
  <si>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</si>
  <si>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</si>
  <si>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</si>
  <si>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</si>
  <si>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</si>
  <si>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</si>
  <si>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</si>
  <si>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</si>
  <si>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</si>
  <si>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</si>
  <si>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</si>
  <si>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</si>
  <si>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</si>
  <si>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</si>
  <si>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</si>
  <si>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</si>
  <si>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</si>
  <si>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</si>
  <si>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</si>
  <si>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</si>
  <si>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</si>
  <si>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</si>
  <si>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</si>
  <si>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</si>
  <si>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</si>
  <si>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</si>
  <si>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</si>
  <si>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</si>
  <si>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</si>
  <si>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</si>
  <si>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</si>
  <si>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</si>
  <si>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</si>
  <si>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</si>
  <si>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</si>
  <si>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</si>
  <si>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</si>
  <si>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</si>
  <si>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</si>
  <si>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</si>
  <si>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</si>
  <si>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</si>
  <si>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</si>
  <si>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</si>
  <si>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</si>
  <si>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</si>
  <si>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</si>
  <si>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</si>
  <si>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</si>
  <si>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</si>
  <si>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</si>
  <si>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</si>
  <si>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</si>
  <si>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</si>
  <si>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</si>
  <si>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</si>
  <si>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</si>
  <si>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</si>
  <si>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</si>
  <si>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</si>
  <si>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</si>
  <si>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</si>
  <si>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</si>
  <si>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</si>
  <si>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</si>
  <si>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</si>
  <si>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</si>
  <si>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</si>
  <si>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</si>
  <si>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</si>
  <si>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</si>
  <si>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</si>
  <si>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</si>
  <si>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</si>
  <si>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</si>
  <si>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</si>
  <si>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</si>
  <si>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</si>
  <si>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</si>
  <si>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</si>
  <si>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</si>
  <si>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</si>
  <si>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</si>
  <si>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</si>
  <si>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</si>
  <si>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</si>
  <si>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</si>
  <si>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</si>
  <si>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</si>
  <si>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</si>
  <si>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</si>
  <si>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</si>
  <si>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</si>
  <si>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</si>
  <si>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</si>
  <si>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</si>
  <si>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</si>
  <si>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</si>
  <si>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</si>
  <si>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</si>
  <si>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</si>
  <si>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</si>
  <si>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</si>
  <si>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</si>
  <si>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</si>
  <si>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</si>
  <si>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</si>
  <si>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</si>
  <si>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</si>
  <si>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</si>
  <si>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</si>
  <si>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</si>
  <si>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</si>
  <si>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</si>
  <si>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</si>
  <si>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</si>
  <si>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</si>
  <si>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</si>
  <si>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</si>
  <si>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</si>
  <si>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</si>
  <si>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</si>
  <si>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</si>
  <si>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</si>
  <si>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</si>
  <si>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</si>
  <si>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</si>
  <si>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</si>
  <si>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</si>
  <si>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</si>
  <si>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</si>
  <si>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</si>
  <si>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</si>
  <si>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</si>
  <si>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</si>
  <si>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</si>
  <si>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</si>
  <si>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</si>
  <si>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</si>
  <si>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</si>
  <si>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</si>
  <si>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</si>
  <si>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</si>
  <si>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</si>
  <si>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</si>
  <si>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</si>
  <si>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</si>
  <si>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</si>
  <si>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</si>
  <si>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</si>
  <si>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</si>
  <si>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</si>
  <si>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</si>
  <si>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</si>
  <si>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</si>
  <si>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</si>
  <si>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</si>
  <si>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</si>
  <si>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</si>
  <si>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</si>
  <si>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</si>
  <si>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</si>
  <si>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</si>
  <si>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</si>
  <si>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</si>
  <si>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</si>
  <si>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</si>
  <si>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</si>
  <si>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</si>
  <si>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</si>
  <si>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</si>
  <si>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</si>
  <si>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</si>
  <si>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</si>
  <si>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</si>
  <si>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</si>
  <si>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</si>
  <si>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</si>
  <si>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</si>
  <si>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</si>
  <si>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</si>
  <si>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</si>
  <si>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</si>
  <si>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</si>
  <si>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</si>
  <si>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</si>
  <si>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</si>
  <si>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</si>
  <si>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</si>
  <si>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</si>
  <si>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</si>
  <si>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</si>
  <si>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</si>
  <si>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</si>
  <si>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</si>
  <si>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</si>
  <si>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</si>
  <si>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</si>
  <si>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</si>
  <si>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</si>
  <si>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</si>
  <si>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</si>
  <si>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</si>
  <si>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</si>
  <si>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</si>
  <si>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</si>
  <si>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</si>
  <si>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</si>
  <si>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</si>
  <si>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</si>
  <si>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</si>
  <si>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</si>
  <si>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</si>
  <si>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</si>
  <si>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</si>
  <si>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</si>
  <si>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</si>
  <si>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</si>
  <si>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</si>
  <si>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</si>
  <si>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</si>
  <si>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</si>
  <si>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</si>
  <si>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</si>
  <si>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</si>
  <si>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</si>
  <si>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</si>
  <si>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</si>
  <si>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</si>
  <si>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</si>
  <si>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</si>
  <si>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</si>
  <si>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</si>
  <si>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</si>
  <si>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</si>
  <si>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</si>
  <si>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</si>
  <si>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</si>
  <si>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</si>
  <si>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</si>
  <si>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</si>
  <si>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</si>
  <si>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</si>
  <si>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</si>
  <si>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</si>
  <si>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</si>
  <si>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</si>
  <si>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</si>
  <si>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</si>
  <si>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</si>
  <si>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</si>
  <si>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</si>
  <si>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</si>
  <si>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</si>
  <si>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</si>
  <si>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</si>
  <si>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</si>
  <si>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</si>
  <si>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</si>
  <si>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</si>
  <si>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</si>
  <si>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</si>
  <si>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</si>
  <si>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</si>
  <si>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</si>
  <si>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</si>
  <si>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</si>
  <si>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</si>
  <si>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</si>
  <si>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</si>
  <si>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</si>
  <si>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</si>
  <si>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</si>
  <si>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</si>
  <si>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</si>
  <si>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</si>
  <si>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</si>
  <si>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</si>
  <si>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</si>
  <si>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</si>
  <si>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</si>
  <si>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</si>
  <si>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</si>
  <si>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</si>
  <si>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</si>
  <si>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</si>
  <si>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</si>
  <si>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</si>
  <si>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</si>
  <si>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</si>
  <si>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</si>
  <si>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</si>
  <si>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</si>
  <si>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</si>
  <si>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</si>
  <si>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</si>
  <si>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</si>
  <si>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</si>
  <si>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</si>
  <si>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</si>
  <si>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</si>
  <si>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</si>
  <si>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</si>
  <si>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</si>
  <si>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</si>
  <si>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</si>
  <si>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</si>
  <si>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</si>
  <si>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</si>
  <si>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</si>
  <si>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</si>
  <si>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</si>
  <si>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</si>
  <si>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</si>
  <si>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</si>
  <si>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</si>
  <si>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</si>
  <si>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</si>
  <si>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</si>
  <si>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</si>
  <si>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</si>
  <si>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</si>
  <si>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</si>
  <si>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</si>
  <si>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</si>
  <si>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</si>
  <si>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</si>
  <si>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</si>
  <si>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</si>
  <si>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</si>
  <si>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</si>
  <si>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</si>
  <si>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</si>
  <si>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</si>
  <si>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</si>
  <si>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</si>
  <si>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</si>
  <si>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</si>
  <si>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</si>
  <si>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</si>
  <si>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</si>
  <si>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</si>
  <si>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</si>
  <si>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</si>
  <si>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</si>
  <si>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</si>
  <si>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</si>
  <si>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</si>
  <si>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</si>
  <si>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</si>
  <si>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</si>
  <si>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</si>
  <si>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</si>
  <si>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</si>
  <si>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</si>
  <si>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</si>
  <si>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</si>
  <si>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</si>
  <si>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</si>
  <si>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</si>
  <si>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</si>
  <si>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</si>
  <si>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</si>
  <si>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</si>
  <si>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</si>
  <si>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</si>
  <si>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</si>
  <si>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</si>
  <si>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</si>
  <si>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</si>
  <si>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</si>
  <si>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</si>
  <si>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</si>
  <si>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</si>
  <si>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</si>
  <si>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</si>
  <si>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</si>
  <si>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</si>
  <si>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</si>
  <si>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</si>
  <si>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</si>
  <si>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</si>
  <si>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</si>
  <si>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</si>
  <si>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</si>
  <si>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</si>
  <si>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</si>
  <si>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</si>
  <si>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</si>
  <si>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</si>
  <si>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</si>
  <si>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</si>
  <si>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</si>
  <si>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</si>
  <si>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</si>
  <si>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</si>
  <si>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</si>
  <si>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</si>
  <si>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</si>
  <si>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</si>
  <si>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</si>
  <si>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</si>
  <si>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</si>
  <si>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</si>
  <si>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</si>
  <si>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</si>
  <si>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</si>
  <si>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</si>
  <si>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</si>
  <si>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</si>
  <si>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</si>
  <si>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</si>
  <si>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</si>
  <si>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</si>
  <si>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</si>
  <si>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</si>
  <si>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</si>
  <si>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</si>
  <si>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</si>
  <si>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</si>
  <si>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</si>
  <si>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</si>
  <si>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</si>
  <si>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</si>
  <si>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</si>
  <si>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</si>
  <si>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</si>
  <si>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</si>
  <si>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</si>
  <si>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</si>
  <si>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</si>
  <si>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</si>
  <si>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</si>
  <si>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</si>
  <si>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</si>
  <si>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</si>
  <si>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</si>
  <si>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</si>
  <si>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</si>
  <si>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</si>
  <si>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</si>
  <si>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</si>
  <si>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</si>
  <si>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</si>
  <si>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</si>
  <si>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</si>
  <si>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</si>
  <si>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</si>
  <si>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</si>
  <si>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</si>
  <si>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</si>
  <si>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</si>
  <si>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</si>
  <si>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</si>
  <si>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</si>
  <si>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</si>
  <si>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</si>
  <si>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</si>
  <si>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</si>
  <si>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</si>
  <si>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</si>
  <si>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</si>
  <si>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</si>
  <si>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</si>
  <si>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</si>
  <si>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</si>
  <si>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</si>
  <si>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</si>
  <si>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</si>
  <si>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</si>
  <si>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</si>
  <si>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</si>
  <si>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</si>
  <si>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</si>
  <si>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</si>
  <si>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</si>
  <si>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</si>
  <si>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</si>
  <si>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</si>
  <si>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</si>
  <si>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</si>
  <si>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</si>
  <si>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</si>
  <si>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</si>
  <si>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</si>
  <si>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</si>
  <si>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</si>
  <si>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</si>
  <si>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</si>
  <si>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</si>
  <si>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</si>
  <si>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</si>
  <si>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</si>
  <si>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</si>
  <si>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</si>
  <si>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</si>
  <si>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</si>
  <si>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</si>
  <si>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</si>
  <si>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</si>
  <si>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</si>
  <si>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</si>
  <si>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</si>
  <si>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</si>
  <si>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</si>
  <si>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</si>
  <si>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</si>
  <si>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</si>
  <si>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</si>
  <si>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</si>
  <si>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</si>
  <si>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</si>
  <si>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</si>
  <si>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</si>
  <si>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</si>
  <si>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</si>
  <si>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</si>
  <si>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</si>
  <si>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</si>
  <si>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</si>
  <si>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</si>
  <si>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</si>
  <si>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</si>
  <si>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</si>
  <si>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</si>
  <si>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</si>
  <si>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</si>
  <si>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</si>
  <si>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</si>
  <si>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</si>
  <si>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</si>
  <si>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</si>
  <si>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</si>
  <si>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</si>
  <si>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</si>
  <si>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</si>
  <si>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</si>
  <si>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</si>
  <si>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</si>
  <si>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</si>
  <si>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</si>
  <si>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</si>
  <si>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</si>
  <si>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</si>
  <si>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</si>
  <si>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</si>
  <si>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</si>
  <si>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</si>
  <si>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</si>
  <si>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</si>
  <si>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</si>
  <si>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</si>
  <si>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</si>
  <si>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</si>
  <si>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</si>
  <si>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</si>
  <si>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</si>
  <si>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</si>
  <si>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</si>
  <si>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</si>
  <si>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</si>
  <si>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</si>
  <si>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</si>
  <si>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</si>
  <si>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</si>
  <si>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</si>
  <si>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</si>
  <si>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</si>
  <si>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</si>
  <si>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</si>
  <si>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</si>
  <si>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</si>
  <si>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</si>
  <si>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</si>
  <si>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</si>
  <si>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</si>
  <si>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</si>
  <si>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</si>
  <si>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</si>
  <si>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</si>
  <si>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</si>
  <si>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</si>
  <si>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</si>
  <si>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</si>
  <si>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</si>
  <si>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</si>
  <si>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</si>
  <si>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</si>
  <si>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</si>
  <si>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</si>
  <si>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</si>
  <si>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</si>
  <si>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</si>
  <si>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</si>
  <si>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</si>
  <si>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</si>
  <si>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</si>
  <si>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</si>
  <si>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</si>
  <si>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</si>
  <si>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</si>
  <si>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</si>
  <si>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</si>
  <si>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</si>
  <si>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</si>
  <si>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</si>
  <si>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</si>
  <si>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</si>
  <si>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</si>
  <si>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</si>
  <si>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</si>
  <si>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</si>
  <si>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</si>
  <si>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</si>
  <si>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</si>
  <si>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</si>
  <si>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</si>
  <si>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</si>
  <si>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</si>
  <si>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</si>
  <si>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</si>
  <si>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</si>
  <si>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</si>
  <si>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</si>
  <si>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</si>
  <si>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</si>
  <si>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</si>
  <si>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</si>
  <si>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</si>
  <si>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</si>
  <si>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</si>
  <si>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</si>
  <si>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</si>
  <si>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</si>
  <si>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</si>
  <si>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</si>
  <si>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</si>
  <si>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</si>
  <si>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</si>
  <si>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</si>
  <si>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</si>
  <si>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</si>
  <si>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</si>
  <si>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</si>
  <si>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</si>
  <si>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</si>
  <si>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</si>
  <si>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</si>
  <si>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</si>
  <si>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</si>
  <si>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</si>
  <si>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</si>
  <si>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</si>
  <si>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</si>
  <si>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</si>
  <si>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</si>
  <si>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</si>
  <si>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</si>
  <si>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</si>
  <si>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</si>
  <si>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</si>
  <si>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</si>
  <si>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</si>
  <si>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</si>
  <si>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</si>
  <si>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</si>
  <si>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</si>
  <si>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</si>
  <si>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</si>
  <si>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</si>
  <si>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</si>
  <si>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</si>
  <si>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</si>
  <si>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</si>
  <si>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</si>
  <si>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</si>
  <si>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</si>
  <si>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</si>
  <si>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</si>
  <si>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</si>
  <si>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</si>
  <si>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</si>
  <si>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</si>
  <si>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</si>
  <si>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</si>
  <si>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</si>
  <si>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</si>
  <si>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</si>
  <si>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</si>
  <si>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</si>
  <si>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</si>
  <si>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</si>
  <si>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</si>
  <si>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</si>
  <si>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</si>
  <si>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</si>
  <si>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</si>
  <si>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</si>
  <si>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</si>
  <si>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</si>
  <si>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</si>
  <si>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</si>
  <si>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</si>
  <si>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</si>
  <si>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</si>
  <si>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</si>
  <si>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</si>
  <si>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</si>
  <si>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</si>
  <si>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</si>
  <si>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</si>
  <si>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</si>
  <si>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</si>
  <si>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</si>
  <si>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</si>
  <si>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</si>
  <si>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</si>
  <si>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</si>
  <si>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</si>
  <si>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</si>
  <si>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</si>
  <si>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</si>
  <si>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</si>
  <si>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</si>
  <si>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</si>
  <si>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</si>
  <si>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</si>
  <si>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</si>
  <si>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</si>
  <si>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</si>
  <si>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</si>
  <si>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</si>
  <si>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</si>
  <si>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</si>
  <si>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</si>
  <si>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</si>
  <si>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</si>
  <si>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</si>
  <si>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</si>
  <si>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</si>
  <si>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</si>
  <si>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</si>
  <si>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</si>
  <si>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</si>
  <si>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</si>
  <si>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</si>
  <si>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</si>
  <si>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</si>
  <si>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</si>
  <si>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</si>
  <si>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</si>
  <si>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</si>
  <si>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</si>
  <si>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</si>
  <si>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</si>
  <si>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</si>
  <si>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</si>
  <si>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</si>
  <si>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</si>
  <si>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</si>
  <si>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</si>
  <si>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</si>
  <si>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</si>
  <si>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</si>
  <si>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</si>
  <si>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</si>
  <si>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</si>
  <si>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</si>
  <si>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</si>
  <si>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</si>
  <si>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</si>
  <si>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</si>
  <si>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</si>
  <si>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</si>
  <si>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</si>
  <si>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</si>
  <si>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</si>
  <si>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</si>
  <si>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</si>
  <si>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</si>
  <si>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</si>
  <si>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</si>
  <si>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</si>
  <si>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</si>
  <si>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</si>
  <si>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</si>
  <si>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</si>
  <si>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</si>
  <si>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</si>
  <si>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</si>
  <si>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</si>
  <si>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</si>
  <si>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</si>
  <si>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</si>
  <si>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</si>
  <si>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</si>
  <si>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</si>
  <si>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</si>
  <si>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</si>
  <si>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</si>
  <si>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</si>
  <si>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</si>
  <si>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</si>
  <si>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</si>
  <si>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</si>
  <si>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</si>
  <si>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</si>
  <si>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</si>
  <si>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</si>
  <si>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</si>
  <si>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</si>
  <si>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</si>
  <si>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</si>
  <si>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</si>
  <si>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</si>
  <si>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</si>
  <si>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</si>
  <si>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</si>
  <si>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</si>
  <si>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</si>
  <si>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</si>
  <si>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</si>
  <si>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</si>
  <si>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</si>
  <si>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</si>
  <si>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</si>
  <si>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</si>
  <si>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</si>
  <si>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</si>
  <si>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</si>
  <si>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</si>
  <si>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</si>
  <si>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</si>
  <si>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</si>
  <si>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</si>
  <si>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</si>
  <si>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</si>
  <si>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</si>
  <si>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</si>
  <si>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</si>
  <si>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</si>
  <si>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</si>
  <si>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</si>
  <si>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</si>
  <si>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</si>
  <si>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</si>
  <si>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</si>
  <si>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</si>
  <si>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</si>
  <si>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</si>
  <si>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</si>
  <si>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</si>
  <si>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</si>
  <si>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</si>
  <si>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</si>
  <si>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</si>
  <si>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</si>
  <si>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</si>
  <si>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</si>
  <si>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</si>
  <si>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</si>
  <si>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</si>
  <si>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</si>
  <si>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</si>
  <si>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</si>
  <si>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</si>
  <si>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</si>
  <si>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</si>
  <si>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</si>
  <si>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</si>
  <si>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</si>
  <si>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</si>
  <si>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</si>
  <si>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</si>
  <si>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</si>
  <si>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</si>
  <si>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</si>
  <si>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</si>
  <si>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</si>
  <si>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</si>
  <si>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</si>
  <si>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</si>
  <si>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</si>
  <si>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</si>
  <si>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</si>
  <si>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</si>
  <si>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</si>
  <si>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</si>
  <si>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</si>
  <si>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</si>
  <si>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</si>
  <si>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</si>
  <si>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</si>
  <si>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</si>
  <si>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</si>
  <si>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</si>
  <si>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</si>
  <si>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</si>
  <si>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</si>
  <si>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</si>
  <si>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</si>
  <si>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</si>
  <si>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</si>
  <si>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</si>
  <si>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</si>
  <si>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</si>
  <si>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</si>
  <si>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</si>
  <si>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</si>
  <si>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</si>
  <si>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</si>
  <si>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</si>
  <si>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</si>
  <si>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</si>
  <si>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</si>
  <si>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</si>
  <si>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</si>
  <si>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</si>
  <si>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</si>
  <si>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</si>
  <si>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</si>
  <si>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</si>
  <si>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</si>
  <si>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</si>
  <si>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</si>
  <si>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</si>
  <si>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</si>
  <si>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</si>
  <si>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</si>
  <si>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</si>
  <si>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</si>
  <si>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</si>
  <si>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</si>
  <si>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</si>
  <si>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</si>
  <si>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</si>
  <si>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</si>
  <si>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</si>
  <si>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</si>
  <si>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</si>
  <si>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</si>
  <si>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</si>
  <si>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</si>
  <si>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</si>
  <si>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</si>
  <si>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</si>
  <si>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</si>
  <si>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</si>
  <si>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</si>
  <si>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</si>
  <si>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</si>
  <si>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</si>
  <si>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</si>
  <si>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</si>
  <si>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</si>
  <si>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</si>
  <si>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</si>
  <si>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</si>
  <si>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</si>
  <si>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</si>
  <si>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</si>
  <si>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</si>
  <si>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</si>
  <si>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</si>
  <si>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</si>
  <si>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</si>
  <si>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</si>
  <si>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</si>
  <si>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</si>
  <si>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</si>
  <si>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</si>
  <si>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</si>
  <si>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</si>
  <si>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</si>
  <si>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</si>
  <si>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</si>
  <si>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</si>
  <si>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</si>
  <si>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</si>
  <si>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</si>
  <si>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</si>
  <si>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</si>
  <si>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</si>
  <si>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</si>
  <si>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</si>
  <si>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</si>
  <si>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</si>
  <si>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</si>
  <si>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</si>
  <si>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</si>
  <si>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</si>
  <si>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</si>
  <si>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</si>
  <si>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</si>
  <si>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</si>
  <si>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</si>
  <si>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</si>
  <si>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</si>
  <si>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</si>
  <si>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</si>
  <si>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</si>
  <si>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</si>
  <si>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</si>
  <si>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</si>
  <si>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</si>
  <si>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</si>
  <si>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</si>
  <si>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</si>
  <si>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</si>
  <si>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</si>
  <si>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</si>
  <si>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</si>
  <si>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</si>
  <si>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</si>
  <si>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</si>
  <si>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</si>
  <si>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</si>
  <si>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</si>
  <si>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</si>
  <si>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</si>
  <si>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</si>
  <si>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</si>
  <si>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</si>
  <si>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</si>
  <si>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</si>
  <si>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</si>
  <si>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</si>
  <si>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</si>
  <si>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</si>
  <si>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</si>
  <si>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</si>
  <si>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</si>
  <si>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</si>
  <si>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</si>
  <si>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</si>
  <si>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</si>
  <si>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</si>
  <si>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</si>
  <si>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</si>
  <si>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</si>
  <si>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</si>
  <si>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</si>
  <si>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</si>
  <si>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</si>
  <si>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</si>
  <si>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</si>
  <si>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</si>
  <si>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</si>
  <si>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</si>
  <si>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</si>
  <si>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</si>
  <si>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</si>
  <si>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</si>
  <si>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</si>
  <si>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</si>
  <si>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</si>
  <si>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</si>
  <si>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</si>
  <si>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</si>
  <si>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</si>
  <si>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</si>
  <si>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</si>
  <si>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</si>
  <si>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</si>
  <si>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</si>
  <si>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</si>
  <si>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</si>
  <si>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</si>
  <si>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</si>
  <si>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</si>
  <si>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</si>
  <si>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</si>
  <si>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</si>
  <si>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</si>
  <si>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</si>
  <si>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</si>
  <si>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</si>
  <si>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</si>
  <si>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</si>
  <si>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</si>
  <si>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</si>
  <si>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</si>
  <si>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</si>
  <si>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</si>
  <si>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</si>
  <si>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</si>
  <si>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</si>
  <si>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</si>
  <si>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</si>
  <si>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</si>
  <si>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</si>
  <si>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</si>
  <si>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</si>
  <si>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</si>
  <si>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</si>
  <si>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</si>
  <si>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</si>
  <si>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</si>
  <si>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</si>
  <si>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</si>
  <si>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</si>
  <si>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</si>
  <si>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</si>
  <si>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</si>
  <si>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</si>
  <si>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</si>
  <si>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</si>
  <si>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</si>
  <si>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</si>
  <si>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</si>
  <si>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</si>
  <si>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</si>
  <si>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</si>
  <si>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</si>
  <si>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</si>
  <si>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</si>
  <si>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</si>
  <si>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</si>
  <si>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</si>
  <si>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</si>
  <si>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</si>
  <si>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</si>
  <si>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</si>
  <si>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</si>
  <si>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</si>
  <si>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</si>
  <si>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</si>
  <si>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</si>
  <si>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</si>
  <si>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</si>
  <si>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</si>
  <si>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</si>
  <si>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</si>
  <si>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</si>
  <si>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</si>
  <si>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</si>
  <si>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</si>
  <si>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</si>
  <si>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</si>
  <si>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</si>
  <si>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</si>
  <si>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</si>
  <si>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</si>
  <si>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</si>
  <si>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</si>
  <si>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</si>
  <si>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</si>
  <si>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</si>
  <si>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</si>
  <si>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</si>
  <si>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</si>
  <si>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</si>
  <si>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</si>
  <si>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</si>
  <si>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</si>
  <si>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</si>
  <si>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</si>
  <si>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</si>
  <si>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</si>
  <si>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</si>
  <si>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</si>
  <si>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</si>
  <si>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</si>
  <si>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</si>
  <si>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</si>
  <si>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</si>
  <si>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</si>
  <si>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</si>
  <si>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</si>
  <si>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</si>
  <si>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</si>
  <si>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</si>
  <si>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</si>
  <si>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</si>
  <si>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</si>
  <si>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</si>
  <si>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</si>
  <si>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</si>
  <si>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</si>
  <si>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</si>
  <si>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</si>
  <si>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</si>
  <si>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</si>
  <si>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</si>
  <si>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</si>
  <si>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</si>
  <si>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</si>
  <si>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</si>
  <si>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</si>
  <si>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</si>
  <si>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</si>
  <si>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</si>
  <si>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</si>
  <si>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</si>
  <si>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</si>
  <si>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</si>
  <si>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</si>
  <si>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</si>
  <si>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</si>
  <si>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</si>
  <si>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</si>
  <si>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</si>
  <si>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</si>
  <si>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</si>
  <si>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</si>
  <si>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</si>
  <si>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</si>
  <si>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</si>
  <si>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</si>
  <si>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</si>
  <si>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</si>
  <si>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</si>
  <si>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</si>
  <si>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</si>
  <si>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</si>
  <si>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</si>
  <si>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</si>
  <si>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</si>
  <si>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</si>
  <si>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</si>
  <si>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</si>
  <si>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</si>
  <si>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</si>
  <si>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</si>
  <si>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</si>
  <si>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</si>
  <si>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</si>
  <si>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</si>
  <si>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</si>
  <si>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</si>
  <si>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</si>
  <si>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</si>
  <si>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</si>
  <si>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</si>
  <si>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</si>
  <si>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</si>
  <si>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</si>
  <si>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</si>
  <si>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</si>
  <si>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</si>
  <si>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</si>
  <si>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</si>
  <si>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</si>
  <si>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</si>
  <si>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</si>
  <si>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</si>
  <si>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</si>
  <si>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</si>
  <si>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</si>
  <si>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</si>
  <si>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</si>
  <si>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</si>
  <si>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</si>
  <si>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</si>
  <si>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</si>
  <si>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</si>
  <si>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</si>
  <si>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</si>
  <si>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</si>
  <si>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</si>
  <si>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</si>
  <si>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</si>
  <si>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</si>
  <si>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</si>
  <si>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</si>
  <si>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</si>
  <si>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</si>
  <si>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</si>
  <si>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</si>
  <si>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</si>
  <si>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</si>
  <si>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</si>
  <si>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</si>
  <si>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</si>
  <si>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</si>
  <si>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</si>
  <si>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</si>
  <si>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</si>
  <si>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</si>
  <si>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</si>
  <si>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</si>
  <si>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</si>
  <si>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</si>
  <si>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</si>
  <si>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</si>
  <si>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</si>
  <si>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</si>
  <si>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</si>
  <si>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</si>
  <si>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</si>
  <si>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</si>
  <si>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</si>
  <si>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</si>
  <si>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</si>
  <si>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</si>
  <si>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</si>
  <si>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</si>
  <si>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</si>
  <si>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</si>
  <si>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</si>
  <si>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</si>
  <si>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</si>
  <si>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</si>
  <si>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</si>
  <si>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</si>
  <si>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</si>
  <si>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</si>
  <si>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</si>
  <si>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</si>
  <si>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</si>
  <si>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</si>
  <si>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</si>
  <si>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</si>
  <si>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</si>
  <si>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</si>
  <si>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</si>
  <si>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</si>
  <si>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</si>
  <si>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</si>
  <si>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</si>
  <si>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</si>
  <si>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</si>
  <si>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</si>
  <si>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</si>
  <si>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</si>
  <si>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</si>
  <si>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</si>
  <si>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</si>
  <si>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</si>
  <si>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</si>
  <si>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</si>
  <si>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</si>
  <si>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</si>
  <si>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</si>
  <si>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</si>
  <si>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</si>
  <si>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</si>
  <si>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</si>
  <si>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</si>
  <si>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</si>
  <si>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</si>
  <si>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</si>
  <si>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</si>
  <si>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</si>
  <si>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</si>
  <si>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</si>
  <si>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</si>
  <si>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</si>
  <si>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</si>
  <si>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</si>
  <si>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</si>
  <si>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</si>
  <si>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</si>
  <si>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</si>
  <si>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</si>
  <si>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</si>
  <si>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</si>
  <si>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</si>
  <si>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</si>
  <si>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</si>
  <si>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</si>
  <si>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</si>
  <si>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</si>
  <si>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</si>
  <si>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</si>
  <si>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</si>
  <si>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</si>
  <si>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</si>
  <si>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</si>
  <si>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</si>
  <si>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</si>
  <si>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</si>
  <si>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</si>
  <si>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</si>
  <si>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</si>
  <si>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</si>
  <si>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</si>
  <si>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</si>
  <si>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</si>
  <si>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</si>
  <si>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</si>
  <si>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</si>
  <si>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</si>
  <si>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</si>
  <si>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</si>
  <si>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</si>
  <si>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</si>
  <si>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</si>
  <si>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</si>
  <si>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</si>
  <si>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</si>
  <si>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</si>
  <si>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</si>
  <si>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</si>
  <si>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</si>
  <si>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</si>
  <si>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</si>
  <si>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</si>
  <si>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</si>
  <si>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</si>
  <si>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</si>
  <si>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</si>
  <si>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</si>
  <si>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</si>
  <si>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</si>
  <si>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</si>
  <si>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</si>
  <si>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</si>
  <si>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</si>
  <si>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</si>
  <si>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</si>
  <si>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</si>
  <si>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</si>
  <si>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</si>
  <si>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</si>
  <si>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</si>
  <si>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</si>
  <si>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</si>
  <si>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</si>
  <si>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</si>
  <si>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</si>
  <si>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</si>
  <si>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</si>
  <si>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</si>
  <si>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</si>
  <si>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</si>
  <si>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</si>
  <si>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</si>
  <si>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</si>
  <si>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</si>
  <si>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</si>
  <si>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</si>
  <si>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</si>
  <si>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</si>
  <si>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</si>
  <si>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</si>
  <si>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</si>
  <si>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</si>
  <si>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</si>
  <si>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</si>
  <si>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</si>
  <si>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</si>
  <si>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</si>
  <si>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</si>
  <si>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</si>
  <si>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</si>
  <si>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</si>
  <si>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</si>
  <si>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</si>
  <si>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</si>
  <si>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</si>
  <si>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</si>
  <si>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</si>
  <si>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</si>
  <si>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</si>
  <si>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</si>
  <si>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</si>
  <si>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</si>
  <si>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</si>
  <si>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</si>
  <si>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</si>
  <si>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</si>
  <si>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</si>
  <si>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</si>
  <si>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</si>
  <si>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</si>
  <si>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</si>
  <si>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</si>
  <si>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</si>
  <si>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</si>
  <si>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</si>
  <si>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</si>
  <si>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</si>
  <si>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</si>
  <si>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</si>
  <si>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</si>
  <si>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</si>
  <si>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</si>
  <si>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</si>
  <si>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</si>
  <si>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</si>
  <si>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</si>
  <si>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</si>
  <si>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</si>
  <si>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</si>
  <si>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</si>
  <si>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</si>
  <si>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</si>
  <si>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</si>
  <si>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</si>
  <si>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</si>
  <si>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</si>
  <si>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</si>
  <si>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</si>
  <si>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</si>
  <si>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</si>
  <si>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</si>
  <si>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</si>
  <si>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</si>
  <si>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</si>
  <si>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</si>
  <si>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</si>
  <si>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</si>
  <si>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</si>
  <si>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</si>
  <si>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</si>
  <si>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</si>
  <si>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</si>
  <si>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</si>
  <si>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</si>
  <si>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</si>
  <si>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</si>
  <si>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</si>
  <si>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</si>
  <si>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</si>
  <si>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</si>
  <si>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</si>
  <si>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</si>
  <si>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</si>
  <si>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</si>
  <si>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</si>
  <si>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</si>
  <si>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</si>
  <si>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</si>
  <si>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</si>
  <si>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</si>
  <si>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</si>
  <si>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</si>
  <si>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</si>
  <si>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</si>
  <si>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</si>
  <si>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</si>
  <si>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</si>
  <si>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</si>
  <si>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</si>
  <si>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</si>
  <si>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</si>
  <si>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</si>
  <si>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</si>
  <si>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</si>
  <si>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</si>
  <si>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</si>
  <si>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</si>
  <si>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</si>
  <si>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</si>
  <si>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</si>
  <si>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</si>
  <si>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</si>
  <si>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</si>
  <si>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</si>
  <si>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</si>
  <si>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</si>
  <si>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</si>
  <si>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</si>
  <si>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</si>
  <si>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</si>
  <si>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</si>
  <si>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</si>
  <si>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</si>
  <si>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</si>
  <si>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</si>
  <si>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</si>
  <si>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</si>
  <si>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</si>
  <si>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</si>
  <si>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</si>
  <si>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</si>
  <si>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</si>
  <si>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</si>
  <si>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</si>
  <si>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</si>
  <si>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</si>
  <si>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</si>
  <si>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</si>
  <si>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</si>
  <si>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</si>
  <si>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</si>
  <si>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</si>
  <si>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</si>
  <si>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</si>
  <si>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</si>
  <si>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</si>
  <si>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</si>
  <si>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</si>
  <si>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</si>
  <si>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</si>
  <si>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</si>
  <si>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</si>
  <si>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</si>
  <si>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</si>
  <si>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</si>
  <si>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</si>
  <si>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</si>
  <si>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</si>
  <si>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</si>
  <si>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</si>
  <si>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</si>
  <si>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</si>
  <si>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</si>
  <si>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</si>
  <si>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</si>
  <si>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</si>
  <si>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</si>
  <si>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</si>
  <si>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</si>
  <si>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</si>
  <si>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</si>
  <si>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</si>
  <si>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</si>
  <si>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</si>
  <si>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</si>
  <si>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</si>
  <si>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</si>
  <si>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</si>
  <si>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</si>
  <si>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</si>
  <si>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</si>
  <si>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</si>
  <si>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</si>
  <si>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</si>
  <si>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</si>
  <si>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</si>
  <si>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</si>
  <si>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</si>
  <si>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</si>
  <si>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</si>
  <si>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</si>
  <si>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</si>
  <si>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</si>
  <si>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</si>
  <si>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</si>
  <si>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</si>
  <si>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</si>
  <si>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</si>
  <si>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</si>
  <si>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</si>
  <si>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</si>
  <si>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</si>
  <si>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</si>
  <si>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</si>
  <si>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</si>
  <si>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</si>
  <si>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</si>
  <si>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</si>
  <si>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</si>
  <si>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</si>
  <si>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</si>
  <si>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</si>
  <si>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</si>
  <si>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</si>
  <si>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</si>
  <si>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</si>
  <si>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</si>
  <si>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</si>
  <si>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</si>
  <si>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</si>
  <si>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</si>
  <si>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</si>
  <si>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</si>
  <si>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</si>
  <si>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</si>
  <si>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</si>
  <si>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</si>
  <si>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</si>
  <si>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</si>
  <si>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</si>
  <si>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</si>
  <si>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</si>
  <si>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</si>
  <si>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</si>
  <si>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</si>
  <si>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</si>
  <si>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</si>
  <si>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</si>
  <si>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</si>
  <si>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</si>
  <si>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</si>
  <si>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</si>
  <si>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</si>
  <si>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</si>
  <si>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</si>
  <si>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</si>
  <si>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</si>
  <si>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</si>
  <si>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</si>
  <si>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</si>
  <si>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</si>
  <si>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</si>
  <si>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</si>
  <si>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</si>
  <si>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</si>
  <si>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</si>
  <si>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</si>
  <si>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</si>
  <si>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</si>
  <si>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</si>
  <si>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</si>
  <si>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</si>
  <si>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</si>
  <si>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</si>
  <si>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</si>
  <si>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</si>
  <si>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</si>
  <si>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</si>
  <si>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</si>
  <si>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</si>
  <si>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</si>
  <si>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</si>
  <si>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</si>
  <si>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</si>
  <si>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</si>
  <si>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</si>
  <si>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</si>
  <si>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</si>
  <si>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</si>
  <si>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</si>
  <si>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</si>
  <si>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</si>
  <si>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</si>
  <si>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</si>
  <si>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</si>
  <si>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</si>
  <si>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</si>
  <si>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</si>
  <si>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</si>
  <si>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</si>
  <si>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</si>
  <si>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</si>
  <si>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</si>
  <si>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</si>
  <si>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</si>
  <si>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</si>
  <si>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</si>
  <si>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</si>
  <si>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</si>
  <si>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</si>
  <si>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</si>
  <si>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</si>
  <si>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</si>
  <si>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</si>
  <si>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</si>
  <si>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</si>
  <si>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</si>
  <si>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</si>
  <si>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</si>
  <si>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</si>
  <si>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</si>
  <si>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</si>
  <si>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</si>
  <si>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</si>
  <si>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</si>
  <si>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</si>
  <si>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</si>
  <si>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</si>
  <si>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</si>
  <si>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</si>
  <si>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</si>
  <si>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</si>
  <si>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</si>
  <si>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</si>
  <si>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</si>
  <si>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</si>
  <si>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</si>
  <si>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</si>
  <si>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</si>
  <si>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</si>
  <si>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</si>
  <si>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</si>
  <si>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</si>
  <si>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</si>
  <si>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</si>
  <si>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</si>
  <si>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</si>
  <si>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</si>
  <si>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</si>
  <si>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</si>
  <si>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</si>
  <si>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</si>
  <si>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</si>
  <si>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</si>
  <si>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</si>
  <si>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</si>
  <si>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</si>
  <si>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</si>
  <si>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</si>
  <si>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</si>
  <si>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</si>
  <si>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</si>
  <si>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</si>
  <si>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</si>
  <si>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</si>
  <si>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</si>
  <si>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</si>
  <si>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</si>
  <si>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</si>
  <si>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</si>
  <si>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</si>
  <si>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</si>
  <si>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</si>
  <si>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</si>
  <si>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</si>
  <si>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</si>
  <si>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</si>
  <si>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</si>
  <si>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</si>
  <si>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</si>
  <si>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</si>
  <si>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</si>
  <si>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</si>
  <si>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</si>
  <si>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</si>
  <si>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</si>
  <si>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</si>
  <si>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</si>
  <si>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</si>
  <si>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</si>
  <si>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</si>
  <si>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</si>
  <si>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</si>
  <si>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</si>
  <si>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</si>
  <si>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</si>
  <si>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</si>
  <si>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</si>
  <si>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</si>
  <si>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</si>
  <si>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</si>
  <si>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</si>
  <si>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</si>
  <si>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</si>
  <si>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</si>
  <si>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</si>
  <si>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</si>
  <si>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</si>
  <si>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</si>
  <si>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</si>
  <si>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</si>
  <si>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</si>
  <si>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</si>
  <si>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</si>
  <si>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</si>
  <si>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</si>
  <si>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</si>
  <si>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</si>
  <si>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</si>
  <si>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</si>
  <si>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</si>
  <si>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</si>
  <si>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</si>
  <si>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</si>
  <si>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</si>
  <si>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</si>
  <si>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</si>
  <si>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</si>
  <si>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</si>
  <si>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</si>
  <si>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</si>
  <si>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</si>
  <si>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</si>
  <si>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</si>
  <si>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</si>
  <si>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</si>
  <si>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</si>
  <si>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</si>
  <si>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</si>
  <si>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</si>
  <si>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</si>
  <si>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</si>
  <si>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</si>
  <si>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</si>
  <si>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</si>
  <si>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</si>
  <si>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</si>
  <si>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</si>
  <si>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</si>
  <si>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</si>
  <si>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</si>
  <si>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</si>
  <si>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</si>
  <si>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</si>
  <si>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</si>
  <si>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</si>
  <si>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</si>
  <si>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</si>
  <si>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</si>
  <si>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</si>
  <si>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</si>
  <si>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</si>
  <si>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</si>
  <si>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</si>
  <si>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</si>
  <si>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</si>
  <si>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</si>
  <si>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</si>
  <si>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</si>
  <si>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</si>
  <si>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</si>
  <si>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</si>
  <si>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</si>
  <si>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</si>
  <si>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</si>
  <si>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</si>
  <si>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</si>
  <si>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</si>
  <si>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</si>
  <si>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</si>
  <si>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</si>
  <si>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</si>
  <si>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</si>
  <si>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</si>
  <si>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</si>
  <si>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</si>
  <si>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</si>
  <si>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</si>
  <si>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</si>
  <si>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</si>
  <si>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</si>
  <si>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</si>
  <si>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</si>
  <si>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</si>
  <si>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</si>
  <si>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</si>
  <si>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</si>
  <si>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</si>
  <si>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</si>
  <si>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</si>
  <si>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</si>
  <si>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</si>
  <si>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</si>
  <si>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</si>
  <si>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</si>
  <si>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</si>
  <si>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</si>
  <si>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</si>
  <si>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</si>
  <si>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</si>
  <si>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</si>
  <si>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</si>
  <si>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</si>
  <si>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</si>
  <si>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</si>
  <si>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</si>
  <si>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</si>
  <si>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</si>
  <si>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</si>
  <si>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</si>
  <si>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</si>
  <si>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</si>
  <si>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</si>
  <si>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</si>
  <si>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</si>
  <si>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</si>
  <si>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</si>
  <si>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</si>
  <si>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</si>
  <si>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</si>
  <si>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</si>
  <si>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</si>
  <si>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</si>
  <si>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</si>
  <si>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</si>
  <si>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</si>
  <si>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</si>
  <si>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</si>
  <si>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</si>
  <si>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</si>
  <si>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</si>
  <si>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</si>
  <si>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</si>
  <si>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</si>
  <si>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</si>
  <si>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</si>
  <si>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</si>
  <si>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</si>
  <si>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</si>
  <si>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</si>
  <si>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</si>
  <si>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</si>
  <si>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</si>
  <si>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</si>
  <si>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</si>
  <si>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</si>
  <si>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</si>
  <si>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</si>
  <si>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</si>
  <si>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</si>
  <si>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</si>
  <si>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</si>
  <si>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</si>
  <si>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</si>
  <si>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</si>
  <si>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</si>
  <si>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</si>
  <si>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</si>
  <si>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</si>
  <si>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</si>
  <si>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</si>
  <si>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</si>
  <si>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</si>
  <si>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</si>
  <si>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</si>
  <si>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</si>
  <si>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</si>
  <si>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</si>
  <si>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</si>
  <si>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</si>
  <si>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</si>
  <si>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</si>
  <si>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</si>
  <si>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</si>
  <si>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</si>
  <si>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</si>
  <si>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</si>
  <si>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</si>
  <si>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</si>
  <si>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</si>
  <si>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</si>
  <si>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</si>
  <si>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</si>
  <si>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</si>
  <si>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</si>
  <si>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</si>
  <si>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</si>
  <si>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</si>
  <si>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</si>
  <si>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</si>
  <si>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</si>
  <si>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</si>
  <si>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</si>
  <si>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</si>
  <si>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</si>
  <si>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</si>
  <si>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</si>
  <si>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</si>
  <si>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</si>
  <si>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</si>
  <si>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</si>
  <si>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</si>
  <si>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</si>
  <si>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</si>
  <si>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</si>
  <si>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</si>
  <si>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</si>
  <si>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</si>
  <si>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</si>
  <si>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</si>
  <si>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</si>
  <si>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</si>
  <si>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</si>
  <si>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</si>
  <si>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</si>
  <si>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</si>
  <si>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</si>
  <si>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</si>
  <si>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</si>
  <si>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</si>
  <si>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</si>
  <si>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</si>
  <si>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</si>
  <si>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</si>
  <si>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</si>
  <si>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</si>
  <si>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</si>
  <si>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</si>
  <si>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</si>
  <si>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</si>
  <si>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</si>
  <si>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</si>
  <si>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</si>
  <si>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</si>
  <si>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</si>
  <si>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</si>
  <si>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</si>
  <si>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</si>
  <si>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</si>
  <si>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</si>
  <si>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</si>
  <si>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</si>
  <si>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</si>
  <si>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</si>
  <si>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</si>
  <si>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</si>
  <si>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</si>
  <si>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</si>
  <si>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</si>
  <si>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</si>
  <si>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</si>
  <si>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</si>
  <si>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</si>
  <si>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</si>
  <si>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</si>
  <si>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</si>
  <si>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</si>
  <si>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</si>
  <si>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</si>
  <si>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</si>
  <si>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</si>
  <si>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</si>
  <si>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</si>
  <si>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</si>
  <si>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</si>
  <si>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</si>
  <si>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</si>
  <si>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</si>
  <si>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</si>
  <si>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</si>
  <si>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</si>
  <si>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</si>
  <si>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</si>
  <si>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</si>
  <si>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</si>
  <si>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</si>
  <si>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</si>
  <si>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</si>
  <si>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</si>
  <si>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</si>
  <si>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</si>
  <si>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</si>
  <si>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</si>
  <si>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</si>
  <si>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</si>
  <si>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</si>
  <si>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</si>
  <si>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</si>
  <si>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</si>
  <si>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</si>
  <si>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</si>
  <si>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</si>
  <si>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</si>
  <si>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</si>
  <si>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</si>
  <si>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</si>
  <si>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</si>
  <si>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</si>
  <si>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</si>
  <si>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</si>
  <si>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</si>
  <si>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</si>
  <si>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</si>
  <si>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</si>
  <si>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</si>
  <si>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</si>
  <si>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</si>
  <si>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</si>
  <si>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</si>
  <si>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</si>
  <si>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</si>
  <si>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</si>
  <si>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</si>
  <si>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</si>
  <si>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</si>
  <si>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</si>
  <si>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</si>
  <si>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</si>
  <si>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</si>
  <si>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</si>
  <si>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</si>
  <si>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</si>
  <si>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</si>
  <si>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</si>
  <si>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</si>
  <si>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</si>
  <si>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</si>
  <si>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</si>
  <si>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</si>
  <si>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</si>
  <si>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</si>
  <si>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</si>
  <si>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</si>
  <si>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</si>
  <si>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</si>
  <si>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</si>
  <si>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</si>
  <si>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</si>
  <si>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</si>
  <si>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</si>
  <si>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</si>
  <si>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</si>
  <si>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</si>
  <si>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</si>
  <si>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</si>
  <si>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</si>
  <si>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</si>
  <si>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</si>
  <si>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</si>
  <si>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</si>
  <si>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</si>
  <si>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</si>
  <si>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</si>
  <si>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</si>
  <si>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</si>
  <si>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</si>
  <si>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</si>
  <si>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</si>
  <si>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</si>
  <si>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</si>
  <si>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</si>
  <si>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</si>
  <si>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</si>
  <si>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</si>
  <si>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</si>
  <si>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</si>
  <si>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</si>
  <si>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</si>
  <si>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</si>
  <si>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</si>
  <si>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</si>
  <si>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</si>
  <si>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</si>
  <si>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</si>
  <si>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</si>
  <si>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</si>
  <si>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</si>
  <si>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</si>
  <si>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</si>
  <si>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</si>
  <si>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</si>
  <si>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</si>
  <si>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</si>
  <si>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</si>
  <si>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</si>
  <si>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</si>
  <si>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</si>
  <si>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</si>
  <si>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</si>
  <si>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</si>
  <si>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</si>
  <si>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</si>
  <si>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</si>
  <si>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</si>
  <si>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</si>
  <si>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</si>
  <si>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</si>
  <si>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</si>
  <si>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</si>
  <si>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</si>
  <si>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</si>
  <si>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</si>
  <si>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</si>
  <si>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</si>
  <si>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</si>
  <si>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</si>
  <si>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</si>
  <si>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</si>
  <si>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</si>
  <si>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</si>
  <si>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</si>
  <si>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</si>
  <si>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</si>
  <si>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</si>
  <si>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</si>
  <si>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</si>
  <si>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</si>
  <si>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</si>
  <si>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</si>
  <si>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</si>
  <si>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</si>
  <si>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</si>
  <si>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</si>
  <si>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</si>
  <si>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</si>
  <si>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</si>
  <si>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</si>
  <si>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</si>
  <si>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</si>
  <si>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</si>
  <si>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</si>
  <si>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</si>
  <si>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</si>
  <si>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</si>
  <si>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</si>
  <si>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</si>
  <si>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</si>
  <si>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</si>
  <si>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</si>
  <si>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</si>
  <si>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</si>
  <si>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</si>
  <si>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</si>
  <si>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</si>
  <si>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</si>
  <si>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</si>
  <si>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</si>
  <si>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</si>
  <si>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</si>
  <si>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</si>
  <si>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</si>
  <si>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</si>
  <si>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</si>
  <si>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</si>
  <si>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</si>
  <si>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</si>
  <si>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</si>
  <si>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</si>
  <si>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</si>
  <si>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</si>
  <si>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</si>
  <si>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</si>
  <si>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</si>
  <si>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</si>
  <si>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</si>
  <si>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</si>
  <si>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</si>
  <si>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</si>
  <si>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</si>
  <si>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</si>
  <si>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</si>
  <si>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</si>
  <si>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</si>
  <si>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</si>
  <si>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</si>
  <si>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</si>
  <si>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</si>
  <si>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</si>
  <si>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</si>
  <si>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</si>
  <si>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</si>
  <si>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</si>
  <si>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</si>
  <si>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</si>
  <si>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</si>
  <si>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</si>
  <si>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</si>
  <si>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</si>
  <si>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</si>
  <si>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</si>
  <si>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</si>
  <si>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</si>
  <si>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</si>
  <si>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</si>
  <si>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</si>
  <si>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</si>
  <si>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</si>
  <si>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</si>
  <si>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</si>
  <si>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</si>
  <si>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</si>
  <si>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</si>
  <si>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</si>
  <si>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</si>
  <si>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</si>
  <si>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</si>
  <si>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</si>
  <si>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</si>
  <si>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</si>
  <si>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</si>
  <si>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</si>
  <si>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</si>
  <si>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</si>
  <si>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</si>
  <si>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</si>
  <si>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</si>
  <si>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</si>
  <si>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</si>
  <si>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</si>
  <si>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</si>
  <si>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</si>
  <si>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</si>
  <si>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</si>
  <si>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</si>
  <si>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</si>
  <si>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</si>
  <si>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</si>
  <si>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</si>
  <si>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</si>
  <si>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</si>
  <si>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</si>
  <si>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</si>
  <si>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</si>
  <si>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</si>
  <si>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</si>
  <si>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</si>
  <si>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</si>
  <si>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</si>
  <si>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</si>
  <si>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</si>
  <si>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</si>
  <si>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</si>
  <si>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</si>
  <si>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</si>
  <si>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</si>
  <si>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</si>
  <si>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</si>
  <si>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</si>
  <si>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</si>
  <si>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</si>
  <si>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</si>
  <si>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</si>
  <si>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</si>
  <si>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</si>
  <si>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</si>
  <si>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</si>
  <si>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</si>
  <si>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</si>
  <si>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</si>
  <si>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</si>
  <si>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</si>
  <si>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</si>
  <si>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</si>
  <si>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</si>
  <si>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</si>
  <si>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</si>
  <si>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</si>
  <si>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</si>
  <si>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</si>
  <si>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</si>
  <si>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</si>
  <si>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</si>
  <si>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</si>
  <si>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</si>
  <si>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</si>
  <si>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</si>
  <si>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</si>
  <si>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</si>
  <si>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</si>
  <si>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</si>
  <si>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</si>
  <si>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</si>
  <si>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</si>
  <si>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</si>
  <si>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</si>
  <si>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</si>
  <si>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</si>
  <si>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</si>
  <si>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</si>
  <si>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</si>
  <si>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</si>
  <si>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</si>
  <si>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</si>
  <si>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</si>
  <si>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</si>
  <si>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</si>
  <si>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</si>
  <si>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</si>
  <si>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</si>
  <si>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</si>
  <si>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</si>
  <si>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</si>
  <si>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</si>
  <si>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</si>
  <si>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</si>
  <si>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</si>
  <si>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</si>
  <si>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</si>
  <si>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</si>
  <si>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</si>
  <si>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</si>
  <si>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</si>
  <si>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</si>
  <si>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</si>
  <si>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</si>
  <si>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</si>
  <si>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</si>
  <si>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</si>
  <si>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</si>
  <si>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</si>
  <si>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</si>
  <si>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</si>
  <si>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</si>
  <si>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</si>
  <si>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</si>
  <si>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</si>
  <si>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</si>
  <si>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</si>
  <si>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</si>
  <si>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</si>
  <si>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</si>
  <si>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</si>
  <si>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</si>
  <si>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</si>
  <si>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</si>
  <si>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</si>
  <si>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</si>
  <si>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</si>
  <si>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</si>
  <si>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</si>
  <si>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</si>
  <si>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</si>
  <si>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</si>
  <si>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</si>
  <si>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</si>
  <si>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</si>
  <si>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</si>
  <si>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</si>
  <si>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</si>
  <si>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</si>
  <si>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</si>
  <si>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</si>
  <si>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</si>
  <si>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</si>
  <si>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</si>
  <si>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</si>
  <si>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</si>
  <si>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</si>
  <si>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</si>
  <si>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</si>
  <si>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</si>
  <si>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</si>
  <si>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</si>
  <si>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</si>
  <si>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</si>
  <si>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</si>
  <si>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</si>
  <si>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</si>
  <si>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</si>
  <si>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</si>
  <si>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</si>
  <si>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</si>
  <si>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</si>
  <si>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</si>
  <si>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</si>
  <si>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</si>
  <si>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</si>
  <si>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</si>
  <si>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</si>
  <si>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</si>
  <si>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</si>
  <si>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</si>
  <si>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</si>
  <si>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</si>
  <si>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</si>
  <si>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</si>
  <si>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</si>
  <si>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</si>
  <si>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</si>
  <si>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</si>
  <si>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</si>
  <si>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</si>
  <si>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</si>
  <si>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</si>
  <si>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</si>
  <si>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</si>
  <si>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</si>
  <si>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</si>
  <si>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</si>
  <si>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</si>
  <si>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</si>
  <si>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</si>
  <si>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</si>
  <si>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</si>
  <si>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</si>
  <si>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</si>
  <si>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</si>
  <si>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</si>
  <si>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</si>
  <si>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</si>
  <si>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</si>
  <si>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</si>
  <si>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</si>
  <si>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</si>
  <si>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</si>
  <si>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</si>
  <si>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</si>
  <si>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</si>
  <si>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</si>
  <si>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</si>
  <si>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</si>
  <si>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</si>
  <si>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</si>
  <si>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</si>
  <si>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</si>
  <si>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</si>
  <si>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</si>
  <si>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</si>
  <si>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</si>
  <si>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</si>
  <si>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</si>
  <si>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</si>
  <si>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</si>
  <si>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</si>
  <si>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</si>
  <si>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</si>
  <si>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</si>
  <si>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</si>
  <si>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</si>
  <si>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</si>
  <si>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</si>
  <si>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</si>
  <si>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</si>
  <si>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</si>
  <si>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</si>
  <si>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</si>
  <si>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</si>
  <si>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</si>
  <si>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</si>
  <si>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</si>
  <si>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</si>
  <si>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</si>
  <si>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</si>
  <si>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</si>
  <si>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</si>
  <si>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</si>
  <si>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</si>
  <si>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</si>
  <si>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</si>
  <si>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</si>
  <si>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</si>
  <si>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</si>
  <si>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</si>
  <si>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</si>
  <si>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</si>
  <si>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</si>
  <si>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</si>
  <si>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</si>
  <si>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</si>
  <si>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</si>
  <si>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</si>
  <si>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</si>
  <si>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</si>
  <si>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</si>
  <si>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</si>
  <si>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</si>
  <si>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</si>
  <si>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</si>
  <si>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</si>
  <si>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</si>
  <si>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</si>
  <si>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</si>
  <si>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</si>
  <si>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</si>
  <si>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</si>
  <si>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</si>
  <si>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</si>
  <si>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</si>
  <si>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</si>
  <si>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</si>
  <si>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</si>
  <si>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</si>
  <si>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</si>
  <si>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</si>
  <si>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</si>
  <si>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</si>
  <si>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</si>
  <si>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</si>
  <si>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</si>
  <si>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</si>
  <si>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</si>
  <si>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</si>
  <si>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</si>
  <si>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</si>
  <si>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</si>
  <si>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</si>
  <si>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</si>
  <si>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</si>
  <si>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</si>
  <si>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</si>
  <si>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</si>
  <si>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</si>
  <si>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</si>
  <si>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</si>
  <si>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</si>
  <si>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</si>
  <si>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</si>
  <si>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</si>
  <si>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</si>
  <si>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</si>
  <si>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</si>
  <si>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</si>
  <si>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</si>
  <si>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</si>
  <si>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</si>
  <si>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</si>
  <si>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</si>
  <si>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</si>
  <si>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</si>
  <si>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</si>
  <si>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</si>
  <si>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</si>
  <si>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</si>
  <si>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</si>
  <si>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</si>
  <si>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</si>
  <si>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</si>
  <si>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</si>
  <si>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</si>
  <si>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</si>
  <si>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</si>
  <si>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</si>
  <si>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</si>
  <si>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</si>
  <si>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</si>
  <si>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</si>
  <si>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</si>
  <si>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</si>
  <si>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</si>
  <si>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</si>
  <si>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</si>
  <si>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</si>
  <si>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</si>
  <si>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</si>
  <si>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</si>
  <si>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</si>
  <si>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</si>
  <si>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</si>
  <si>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</si>
  <si>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</si>
  <si>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</si>
  <si>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</si>
  <si>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</si>
  <si>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</si>
  <si>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</si>
  <si>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</si>
  <si>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</si>
  <si>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</si>
  <si>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</si>
  <si>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</si>
  <si>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</si>
  <si>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</si>
  <si>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</si>
  <si>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</si>
  <si>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</si>
  <si>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</si>
  <si>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</si>
  <si>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</si>
  <si>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</si>
  <si>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</si>
  <si>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</si>
  <si>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</si>
  <si>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</si>
  <si>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</si>
  <si>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</si>
  <si>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</si>
  <si>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</si>
  <si>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</si>
  <si>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</si>
  <si>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</si>
  <si>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</si>
  <si>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</si>
  <si>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</si>
  <si>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</si>
  <si>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</si>
  <si>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</si>
  <si>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</si>
  <si>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</si>
  <si>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</si>
  <si>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</si>
  <si>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</si>
  <si>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</si>
  <si>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</si>
  <si>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</si>
  <si>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</si>
  <si>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</si>
  <si>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</si>
  <si>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</si>
  <si>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</si>
  <si>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</si>
  <si>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</si>
  <si>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</si>
  <si>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</si>
  <si>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</si>
  <si>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</si>
  <si>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</si>
  <si>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</si>
  <si>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</si>
  <si>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</si>
  <si>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</si>
  <si>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</si>
  <si>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</si>
  <si>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</si>
  <si>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</si>
  <si>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</si>
  <si>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</si>
  <si>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</si>
  <si>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</si>
  <si>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</si>
  <si>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</si>
  <si>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</si>
  <si>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</si>
  <si>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</si>
  <si>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</si>
  <si>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</si>
  <si>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</si>
  <si>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</si>
  <si>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</si>
  <si>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</si>
  <si>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</si>
  <si>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</si>
  <si>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</si>
  <si>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</si>
  <si>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</si>
  <si>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</si>
  <si>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</si>
  <si>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</si>
  <si>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</si>
  <si>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</si>
  <si>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</si>
  <si>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</si>
  <si>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</si>
  <si>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</si>
  <si>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</si>
  <si>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</si>
  <si>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</si>
  <si>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</si>
  <si>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</si>
  <si>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</si>
  <si>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</si>
  <si>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</si>
  <si>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</si>
  <si>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</si>
  <si>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</si>
  <si>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</si>
  <si>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</si>
  <si>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</si>
  <si>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</si>
  <si>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</si>
  <si>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</si>
  <si>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</si>
  <si>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</si>
  <si>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</si>
  <si>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</si>
  <si>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</si>
  <si>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</si>
  <si>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</si>
  <si>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</si>
  <si>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</si>
  <si>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</si>
  <si>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</si>
  <si>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</si>
  <si>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</si>
  <si>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</si>
  <si>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</si>
  <si>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</si>
  <si>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</si>
  <si>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</si>
  <si>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</si>
  <si>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</si>
  <si>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</si>
  <si>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</si>
  <si>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</si>
  <si>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</si>
  <si>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</si>
  <si>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</si>
  <si>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</si>
  <si>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</si>
  <si>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</si>
  <si>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</si>
  <si>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</si>
  <si>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</si>
  <si>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</si>
  <si>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</si>
  <si>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</si>
  <si>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</si>
  <si>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</si>
  <si>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</si>
  <si>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</si>
  <si>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</si>
  <si>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</si>
  <si>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</si>
  <si>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</si>
  <si>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</si>
  <si>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</si>
  <si>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</si>
  <si>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</si>
  <si>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</si>
  <si>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</si>
  <si>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</si>
  <si>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</si>
  <si>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</si>
  <si>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</si>
  <si>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</si>
  <si>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</si>
  <si>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</si>
  <si>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</si>
  <si>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</si>
  <si>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</si>
  <si>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</si>
  <si>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</si>
  <si>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</si>
  <si>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</si>
  <si>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</si>
  <si>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</si>
  <si>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</si>
  <si>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</si>
  <si>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</si>
  <si>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</si>
  <si>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</si>
  <si>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</si>
  <si>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</si>
  <si>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</si>
  <si>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</si>
  <si>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</si>
  <si>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</si>
  <si>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</si>
  <si>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</si>
  <si>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</si>
  <si>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</si>
  <si>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</si>
  <si>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</si>
  <si>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</si>
  <si>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</si>
  <si>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</si>
  <si>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</si>
  <si>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</si>
  <si>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</si>
  <si>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</si>
  <si>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</si>
  <si>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</si>
  <si>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</si>
  <si>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</si>
  <si>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</si>
  <si>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</si>
  <si>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</si>
  <si>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</si>
  <si>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</si>
  <si>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</si>
  <si>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</si>
  <si>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</si>
  <si>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</si>
  <si>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</si>
  <si>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</si>
  <si>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</si>
  <si>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</si>
  <si>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</si>
  <si>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</si>
  <si>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</si>
  <si>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</si>
  <si>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</si>
  <si>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</si>
  <si>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</si>
  <si>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</si>
  <si>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</si>
  <si>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</si>
  <si>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</si>
  <si>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</si>
  <si>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</si>
  <si>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</si>
  <si>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</si>
  <si>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</si>
  <si>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</si>
  <si>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</si>
  <si>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</si>
  <si>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</si>
  <si>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</si>
  <si>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</si>
  <si>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</si>
  <si>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</si>
  <si>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</si>
  <si>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</si>
  <si>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</si>
  <si>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</si>
  <si>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</si>
  <si>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</si>
  <si>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</si>
  <si>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</si>
  <si>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</si>
  <si>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</si>
  <si>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</si>
  <si>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</si>
  <si>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</si>
  <si>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</si>
  <si>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</si>
  <si>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</si>
  <si>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</si>
  <si>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</si>
  <si>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</si>
  <si>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</si>
  <si>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</si>
  <si>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</si>
  <si>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</si>
  <si>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</si>
  <si>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</si>
  <si>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</si>
  <si>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</si>
  <si>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</si>
  <si>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</si>
  <si>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</si>
  <si>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</si>
  <si>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</si>
  <si>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</si>
  <si>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</si>
  <si>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</si>
  <si>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</si>
  <si>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</si>
  <si>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</si>
  <si>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</si>
  <si>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</si>
  <si>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</si>
  <si>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</si>
  <si>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</si>
  <si>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</si>
  <si>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</si>
  <si>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</si>
  <si>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</si>
  <si>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</si>
  <si>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</si>
  <si>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</si>
  <si>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</si>
  <si>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</si>
  <si>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</si>
  <si>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</si>
  <si>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</si>
  <si>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</si>
  <si>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</si>
  <si>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</si>
  <si>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</si>
  <si>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</si>
  <si>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</si>
  <si>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</si>
  <si>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</si>
  <si>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</si>
  <si>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</si>
  <si>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</si>
  <si>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</si>
  <si>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</si>
  <si>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</si>
  <si>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</si>
  <si>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</si>
  <si>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</si>
  <si>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</si>
  <si>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</si>
  <si>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</si>
  <si>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</si>
  <si>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</si>
  <si>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</si>
  <si>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</si>
  <si>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</si>
  <si>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</si>
  <si>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</si>
  <si>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</si>
  <si>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</si>
  <si>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</si>
  <si>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</si>
  <si>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</si>
  <si>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</si>
  <si>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</si>
  <si>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</si>
  <si>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</si>
  <si>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</si>
  <si>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</si>
  <si>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</si>
  <si>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</si>
  <si>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</si>
  <si>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</si>
  <si>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</si>
  <si>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</si>
  <si>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</si>
  <si>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</si>
  <si>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</si>
  <si>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</si>
  <si>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</si>
  <si>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</si>
  <si>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</si>
  <si>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</si>
  <si>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</si>
  <si>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</si>
  <si>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</si>
  <si>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</si>
  <si>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</si>
  <si>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</si>
  <si>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</si>
  <si>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</si>
  <si>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</si>
  <si>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</si>
  <si>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</si>
  <si>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</si>
  <si>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</si>
  <si>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</si>
  <si>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</si>
  <si>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</si>
  <si>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</si>
  <si>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</si>
  <si>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</si>
  <si>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</si>
  <si>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</si>
  <si>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</si>
  <si>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</si>
  <si>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</si>
  <si>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</si>
  <si>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</si>
  <si>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</si>
  <si>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</si>
  <si>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</si>
  <si>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</si>
  <si>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</si>
  <si>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</si>
  <si>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</si>
  <si>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</si>
  <si>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</si>
  <si>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</si>
  <si>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</si>
  <si>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</si>
  <si>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</si>
  <si>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</si>
  <si>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</si>
  <si>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</si>
  <si>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</si>
  <si>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</si>
  <si>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</si>
  <si>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</si>
  <si>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</si>
  <si>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</si>
  <si>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</si>
  <si>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</si>
  <si>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</si>
  <si>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</si>
  <si>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</si>
  <si>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</si>
  <si>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</si>
  <si>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</si>
  <si>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</si>
  <si>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</si>
  <si>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</si>
  <si>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</si>
  <si>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</si>
  <si>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</si>
  <si>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</si>
  <si>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</si>
  <si>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</si>
  <si>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</si>
  <si>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</si>
  <si>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</si>
  <si>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</si>
  <si>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</si>
  <si>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</si>
  <si>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</si>
  <si>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</si>
  <si>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</si>
  <si>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</si>
  <si>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</si>
  <si>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</si>
  <si>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</si>
  <si>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</si>
  <si>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</si>
  <si>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</si>
  <si>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</si>
  <si>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</si>
  <si>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</si>
  <si>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</si>
  <si>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</si>
  <si>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</si>
  <si>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</si>
  <si>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</si>
  <si>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</si>
  <si>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</si>
  <si>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</si>
  <si>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</si>
  <si>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</si>
  <si>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</si>
  <si>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</si>
  <si>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</si>
  <si>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</si>
  <si>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</si>
  <si>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</si>
  <si>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</si>
  <si>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</si>
  <si>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</si>
  <si>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</si>
  <si>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</si>
  <si>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</si>
  <si>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</si>
  <si>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</si>
  <si>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</si>
  <si>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</si>
  <si>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</si>
  <si>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</si>
  <si>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</si>
  <si>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</si>
  <si>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</si>
  <si>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</si>
  <si>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</si>
  <si>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</si>
  <si>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</si>
  <si>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</si>
  <si>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</si>
  <si>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</si>
  <si>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</si>
  <si>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</si>
  <si>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</si>
  <si>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</si>
  <si>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</si>
  <si>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</si>
  <si>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</si>
  <si>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</si>
  <si>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</si>
  <si>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</si>
  <si>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</si>
  <si>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</si>
  <si>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</si>
  <si>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</si>
  <si>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</si>
  <si>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</si>
  <si>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</si>
  <si>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</si>
  <si>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</si>
  <si>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</si>
  <si>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</si>
  <si>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</si>
  <si>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</si>
  <si>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</si>
  <si>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</si>
  <si>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</si>
  <si>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</si>
  <si>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</si>
  <si>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</si>
  <si>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</si>
  <si>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</si>
  <si>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</si>
  <si>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</si>
  <si>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</si>
  <si>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</si>
  <si>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</si>
  <si>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</si>
  <si>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</si>
  <si>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</si>
  <si>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</si>
  <si>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</si>
  <si>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</si>
  <si>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</si>
  <si>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</si>
  <si>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</si>
  <si>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</si>
  <si>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</si>
  <si>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</si>
  <si>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</si>
  <si>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</si>
  <si>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</si>
  <si>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</si>
  <si>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</si>
  <si>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</si>
  <si>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</si>
  <si>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</si>
  <si>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</si>
  <si>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</si>
  <si>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</si>
  <si>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</si>
  <si>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</si>
  <si>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</si>
  <si>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</si>
  <si>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</si>
  <si>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</si>
  <si>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</si>
  <si>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</si>
  <si>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</si>
  <si>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</si>
  <si>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</si>
  <si>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</si>
  <si>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</si>
  <si>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</si>
  <si>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</si>
  <si>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</si>
  <si>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</si>
  <si>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</si>
  <si>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</si>
  <si>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</si>
  <si>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</si>
  <si>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</si>
  <si>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</si>
  <si>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</si>
  <si>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</si>
  <si>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</si>
  <si>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</si>
  <si>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</si>
  <si>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</si>
  <si>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</si>
  <si>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</si>
  <si>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</si>
  <si>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</si>
  <si>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</si>
  <si>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</si>
  <si>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</si>
  <si>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</si>
  <si>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</si>
  <si>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</si>
  <si>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</si>
  <si>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</si>
  <si>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</si>
  <si>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</si>
  <si>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</si>
  <si>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</si>
  <si>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</si>
  <si>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</si>
  <si>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</si>
  <si>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</si>
  <si>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</si>
  <si>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</si>
  <si>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</si>
  <si>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</si>
  <si>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</si>
  <si>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</si>
  <si>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</si>
  <si>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</si>
  <si>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</si>
  <si>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</si>
  <si>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</si>
  <si>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</si>
  <si>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</si>
  <si>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</si>
  <si>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</si>
  <si>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</si>
  <si>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</si>
  <si>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</si>
  <si>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</si>
  <si>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</si>
  <si>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</si>
  <si>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</si>
  <si>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</si>
  <si>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</si>
  <si>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</si>
  <si>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</si>
  <si>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</si>
  <si>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</si>
  <si>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</si>
  <si>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</si>
  <si>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</si>
  <si>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</si>
  <si>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</si>
  <si>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</si>
  <si>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</si>
  <si>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</si>
  <si>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</si>
  <si>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</si>
  <si>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</si>
  <si>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</si>
  <si>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</si>
  <si>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</si>
  <si>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</si>
  <si>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</si>
  <si>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</si>
  <si>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</si>
  <si>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</si>
  <si>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</si>
  <si>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</si>
  <si>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</si>
  <si>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</si>
  <si>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</si>
  <si>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</si>
  <si>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</si>
  <si>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</si>
  <si>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</si>
  <si>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</si>
  <si>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</si>
  <si>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</si>
  <si>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</si>
  <si>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</si>
  <si>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</si>
  <si>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</si>
  <si>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</si>
  <si>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</si>
  <si>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</si>
  <si>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</si>
  <si>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</si>
  <si>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</si>
  <si>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</si>
  <si>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</si>
  <si>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</si>
  <si>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</si>
  <si>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</si>
  <si>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</si>
  <si>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</si>
  <si>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</si>
  <si>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</si>
  <si>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</si>
  <si>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</si>
  <si>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</si>
  <si>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</si>
  <si>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</si>
  <si>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</si>
  <si>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</si>
  <si>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</si>
  <si>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</si>
  <si>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</si>
  <si>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</si>
  <si>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</si>
  <si>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</si>
  <si>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</si>
  <si>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</si>
  <si>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</si>
  <si>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</si>
  <si>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</si>
  <si>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</si>
  <si>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</si>
  <si>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</si>
  <si>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</si>
  <si>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</si>
  <si>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</si>
  <si>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</si>
  <si>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</si>
  <si>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</si>
  <si>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</si>
  <si>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</si>
  <si>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</si>
  <si>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</si>
  <si>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</si>
  <si>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</si>
  <si>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</si>
  <si>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</si>
  <si>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</si>
  <si>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</si>
  <si>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</si>
  <si>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</si>
  <si>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</si>
  <si>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</si>
  <si>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</si>
  <si>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</si>
  <si>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</si>
  <si>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</si>
  <si>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</si>
  <si>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</si>
  <si>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</si>
  <si>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</si>
  <si>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</si>
  <si>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</si>
  <si>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</si>
  <si>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</si>
  <si>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</si>
  <si>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</si>
  <si>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</si>
  <si>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</si>
  <si>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</si>
  <si>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</si>
  <si>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</si>
  <si>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</si>
  <si>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</si>
  <si>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</si>
  <si>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</si>
  <si>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</si>
  <si>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</si>
  <si>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</si>
  <si>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</si>
  <si>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</si>
  <si>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</si>
  <si>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</si>
  <si>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</si>
  <si>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</si>
  <si>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</si>
  <si>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</si>
  <si>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</si>
  <si>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</si>
  <si>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</si>
  <si>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</si>
  <si>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</si>
  <si>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</si>
  <si>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</si>
  <si>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</si>
  <si>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</si>
  <si>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</si>
  <si>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</si>
  <si>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</si>
  <si>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</si>
  <si>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</si>
  <si>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</si>
  <si>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</si>
  <si>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</si>
  <si>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</si>
  <si>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</si>
  <si>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</si>
  <si>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</si>
  <si>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</si>
  <si>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</si>
  <si>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</si>
  <si>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</si>
  <si>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</si>
  <si>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</si>
  <si>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</si>
  <si>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</si>
  <si>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</si>
  <si>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</si>
  <si>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</si>
  <si>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</si>
  <si>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</si>
  <si>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</si>
  <si>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</si>
  <si>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</si>
  <si>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</si>
  <si>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</si>
  <si>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</si>
  <si>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</si>
  <si>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</si>
  <si>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</si>
  <si>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</si>
  <si>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</si>
  <si>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</si>
  <si>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</si>
  <si>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</si>
  <si>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</si>
  <si>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</si>
  <si>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</si>
  <si>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</si>
  <si>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</si>
  <si>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</si>
  <si>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</si>
  <si>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</si>
  <si>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</si>
  <si>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</si>
  <si>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</si>
  <si>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</si>
  <si>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</si>
  <si>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</si>
  <si>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</si>
  <si>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</si>
  <si>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</si>
  <si>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</si>
  <si>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</si>
  <si>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</si>
  <si>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</si>
  <si>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</si>
  <si>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</si>
  <si>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</si>
  <si>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</si>
  <si>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</si>
  <si>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</si>
  <si>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</si>
  <si>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</si>
  <si>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</si>
  <si>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</si>
  <si>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</si>
  <si>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</si>
  <si>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</si>
  <si>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</si>
  <si>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</si>
  <si>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</si>
  <si>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</si>
  <si>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</si>
  <si>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</si>
  <si>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</si>
  <si>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</si>
  <si>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</si>
  <si>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</si>
  <si>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</si>
  <si>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</si>
  <si>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</si>
  <si>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</si>
  <si>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</si>
  <si>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</si>
  <si>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</si>
  <si>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</si>
  <si>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</si>
  <si>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</si>
  <si>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</si>
  <si>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</si>
  <si>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</si>
  <si>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</si>
  <si>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</si>
  <si>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</si>
  <si>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</si>
  <si>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</si>
  <si>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</si>
  <si>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</si>
  <si>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</si>
  <si>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</si>
  <si>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</si>
  <si>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</si>
  <si>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</si>
  <si>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</si>
  <si>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</si>
  <si>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</si>
  <si>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</si>
  <si>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</si>
  <si>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</si>
  <si>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</si>
  <si>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</si>
  <si>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</si>
  <si>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</si>
  <si>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</si>
  <si>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</si>
  <si>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</si>
  <si>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</si>
  <si>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</si>
  <si>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</si>
  <si>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</si>
  <si>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</si>
  <si>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</si>
  <si>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</si>
  <si>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</si>
  <si>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</si>
  <si>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</si>
  <si>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</si>
  <si>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</si>
  <si>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</si>
  <si>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</si>
  <si>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</si>
  <si>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</si>
  <si>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</si>
  <si>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</si>
  <si>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</si>
  <si>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</si>
  <si>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</si>
  <si>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</si>
  <si>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</si>
  <si>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</si>
  <si>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</si>
  <si>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</si>
  <si>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</si>
  <si>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</si>
  <si>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</si>
  <si>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</si>
  <si>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</si>
  <si>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</si>
  <si>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</si>
  <si>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</si>
  <si>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</si>
  <si>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</si>
  <si>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</si>
  <si>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</si>
  <si>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</si>
  <si>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</si>
  <si>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</si>
  <si>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</si>
  <si>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</si>
  <si>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</si>
  <si>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</si>
  <si>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</si>
  <si>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</si>
  <si>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</si>
  <si>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</si>
  <si>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</si>
  <si>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</si>
  <si>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</si>
  <si>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</si>
  <si>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</si>
  <si>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</si>
  <si>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</si>
  <si>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</si>
  <si>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</si>
  <si>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</si>
  <si>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</si>
  <si>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</si>
  <si>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</si>
  <si>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</si>
  <si>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</si>
  <si>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</si>
  <si>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</si>
  <si>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</si>
  <si>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</si>
  <si>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</si>
  <si>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</si>
  <si>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</si>
  <si>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</si>
  <si>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</si>
  <si>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</si>
  <si>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</si>
  <si>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</si>
  <si>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</si>
  <si>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</si>
  <si>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</si>
  <si>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</si>
  <si>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</si>
  <si>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</si>
  <si>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</si>
  <si>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</si>
  <si>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</si>
  <si>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</si>
  <si>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</si>
  <si>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</si>
  <si>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</si>
  <si>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</si>
  <si>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</si>
  <si>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</si>
  <si>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</si>
  <si>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</si>
  <si>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</si>
  <si>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</si>
  <si>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</si>
  <si>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</si>
  <si>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</si>
  <si>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</si>
  <si>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</si>
  <si>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</si>
  <si>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</si>
  <si>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</si>
  <si>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</si>
  <si>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</si>
  <si>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</si>
  <si>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</si>
  <si>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</si>
  <si>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</si>
  <si>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</si>
  <si>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</si>
  <si>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</si>
  <si>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</si>
  <si>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</si>
  <si>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</si>
  <si>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</si>
  <si>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</si>
  <si>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</si>
  <si>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</si>
  <si>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</si>
  <si>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</si>
  <si>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</si>
  <si>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</si>
  <si>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</si>
  <si>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</si>
  <si>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</si>
  <si>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</si>
  <si>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</si>
  <si>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</si>
  <si>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</si>
  <si>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</si>
  <si>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</si>
  <si>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</si>
  <si>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</si>
  <si>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</si>
  <si>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</si>
  <si>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</si>
  <si>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</si>
  <si>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</si>
  <si>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</si>
  <si>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</si>
  <si>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</si>
  <si>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</si>
  <si>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</si>
  <si>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</si>
  <si>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</si>
  <si>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</si>
  <si>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</si>
  <si>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</si>
  <si>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</si>
  <si>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</si>
  <si>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</si>
  <si>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</si>
  <si>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</si>
  <si>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</si>
  <si>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</si>
  <si>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</si>
  <si>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</si>
  <si>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</si>
  <si>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</si>
  <si>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</si>
  <si>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</si>
  <si>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</si>
  <si>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</si>
  <si>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</si>
  <si>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</si>
  <si>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</si>
  <si>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</si>
  <si>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</si>
  <si>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</si>
  <si>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</si>
  <si>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</si>
  <si>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</si>
  <si>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</si>
  <si>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</si>
  <si>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</si>
  <si>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</si>
  <si>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</si>
  <si>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</si>
  <si>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</si>
  <si>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</si>
  <si>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</si>
  <si>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</si>
  <si>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</si>
  <si>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</si>
  <si>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</si>
  <si>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</si>
  <si>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</si>
  <si>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</si>
  <si>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</si>
  <si>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</si>
  <si>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</si>
  <si>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</si>
  <si>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</si>
  <si>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</si>
  <si>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</si>
  <si>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</si>
  <si>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</si>
  <si>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</si>
  <si>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</si>
  <si>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</si>
  <si>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</si>
  <si>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</si>
  <si>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</si>
  <si>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</si>
  <si>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</si>
  <si>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</si>
  <si>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</si>
  <si>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</si>
  <si>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</si>
  <si>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</si>
  <si>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</si>
  <si>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</si>
  <si>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</si>
  <si>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</si>
  <si>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</si>
  <si>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</si>
  <si>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</si>
  <si>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</si>
  <si>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</si>
  <si>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</si>
  <si>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</si>
  <si>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</si>
  <si>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</si>
  <si>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</si>
  <si>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</si>
  <si>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</si>
  <si>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</si>
  <si>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</si>
  <si>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</si>
  <si>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</si>
  <si>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</si>
  <si>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</si>
  <si>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</si>
  <si>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</si>
  <si>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</si>
  <si>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</si>
  <si>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</si>
  <si>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</si>
  <si>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</si>
  <si>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</si>
  <si>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</si>
  <si>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</si>
  <si>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</si>
  <si>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</si>
  <si>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</si>
  <si>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</si>
  <si>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</si>
  <si>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</si>
  <si>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</si>
  <si>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</si>
  <si>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</si>
  <si>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</si>
  <si>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</si>
  <si>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</si>
  <si>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</si>
  <si>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</si>
  <si>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</si>
  <si>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</si>
  <si>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</si>
  <si>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</si>
  <si>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</si>
  <si>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</si>
  <si>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</si>
  <si>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</si>
  <si>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</si>
  <si>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</si>
  <si>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</si>
  <si>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</si>
  <si>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</si>
  <si>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</si>
  <si>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</si>
  <si>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</si>
  <si>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</si>
  <si>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</si>
  <si>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</si>
  <si>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</si>
  <si>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</si>
  <si>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</si>
  <si>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</si>
  <si>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</si>
  <si>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</si>
  <si>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</si>
  <si>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</si>
  <si>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</si>
  <si>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</si>
  <si>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</si>
  <si>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</si>
  <si>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</si>
  <si>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</si>
  <si>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</si>
  <si>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</si>
  <si>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</si>
  <si>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</si>
  <si>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</si>
  <si>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</si>
  <si>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</si>
  <si>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</si>
  <si>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</si>
  <si>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</si>
  <si>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</si>
  <si>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</si>
  <si>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</si>
  <si>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</si>
  <si>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</si>
  <si>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</si>
  <si>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</si>
  <si>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</si>
  <si>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</si>
  <si>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</si>
  <si>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</si>
  <si>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</si>
  <si>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</si>
  <si>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</si>
  <si>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</si>
  <si>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</si>
  <si>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</si>
  <si>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</si>
  <si>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</si>
  <si>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</si>
  <si>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</si>
  <si>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</si>
  <si>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</si>
  <si>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</si>
  <si>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</si>
  <si>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</si>
  <si>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</si>
  <si>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</si>
  <si>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</si>
  <si>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</si>
  <si>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</si>
  <si>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</si>
  <si>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</si>
  <si>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</si>
  <si>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</si>
  <si>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</si>
  <si>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</si>
  <si>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</si>
  <si>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</si>
  <si>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</si>
  <si>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</si>
  <si>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</si>
  <si>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</si>
  <si>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</si>
  <si>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</si>
  <si>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</si>
  <si>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</si>
  <si>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</si>
  <si>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</si>
  <si>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</si>
  <si>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</si>
  <si>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</si>
  <si>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</si>
  <si>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</si>
  <si>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</si>
  <si>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</si>
  <si>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</si>
  <si>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</si>
  <si>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</si>
  <si>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</si>
  <si>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</si>
  <si>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</si>
  <si>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</si>
  <si>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</si>
  <si>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</si>
  <si>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</si>
  <si>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</si>
  <si>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</si>
  <si>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</si>
  <si>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</si>
  <si>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</si>
  <si>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</si>
  <si>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</si>
  <si>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</si>
  <si>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</si>
  <si>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</si>
  <si>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</si>
  <si>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</si>
  <si>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</si>
  <si>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</si>
  <si>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</si>
  <si>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</si>
  <si>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</si>
  <si>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</si>
  <si>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</si>
  <si>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</si>
  <si>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</si>
  <si>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</si>
  <si>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</si>
  <si>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</si>
  <si>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</si>
  <si>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</si>
  <si>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</si>
  <si>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</si>
  <si>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</si>
  <si>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</si>
  <si>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</si>
  <si>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</si>
  <si>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</si>
  <si>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</si>
  <si>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</si>
  <si>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</si>
  <si>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</si>
  <si>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</si>
  <si>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</si>
  <si>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</si>
  <si>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</si>
  <si>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</si>
  <si>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</si>
  <si>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</si>
  <si>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</si>
  <si>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</si>
  <si>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</si>
  <si>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</si>
  <si>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</si>
  <si>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</si>
  <si>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</si>
  <si>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</si>
  <si>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</si>
  <si>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</si>
  <si>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</si>
  <si>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</si>
  <si>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</si>
  <si>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</si>
  <si>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</si>
  <si>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</si>
  <si>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</si>
  <si>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</si>
  <si>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</si>
  <si>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</si>
  <si>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</si>
  <si>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</si>
  <si>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</si>
  <si>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</si>
  <si>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</si>
  <si>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</si>
  <si>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</si>
  <si>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</si>
  <si>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</si>
  <si>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</si>
  <si>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</si>
  <si>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</si>
  <si>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</si>
  <si>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</si>
  <si>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</si>
  <si>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</si>
  <si>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</si>
  <si>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</si>
  <si>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</si>
  <si>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</si>
  <si>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</si>
  <si>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</si>
  <si>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</si>
  <si>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</si>
  <si>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</si>
  <si>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</si>
  <si>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</si>
  <si>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</si>
  <si>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</si>
  <si>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</si>
  <si>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</si>
  <si>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</si>
  <si>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</si>
  <si>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</si>
  <si>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</si>
  <si>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</si>
  <si>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</si>
  <si>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</si>
  <si>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</si>
  <si>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</si>
  <si>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</si>
  <si>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</si>
  <si>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</si>
  <si>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</si>
  <si>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</si>
  <si>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</si>
  <si>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</si>
  <si>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</si>
  <si>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</si>
  <si>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</si>
  <si>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</si>
  <si>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</si>
  <si>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</si>
  <si>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</si>
  <si>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</si>
  <si>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</si>
  <si>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</si>
  <si>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</si>
  <si>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</si>
  <si>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</si>
  <si>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</si>
  <si>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</si>
  <si>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</si>
  <si>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</si>
  <si>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</si>
  <si>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</si>
  <si>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</si>
  <si>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</si>
  <si>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</si>
  <si>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</si>
  <si>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</si>
  <si>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</si>
  <si>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</si>
  <si>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</si>
  <si>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</si>
  <si>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</si>
  <si>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</si>
  <si>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</si>
  <si>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</si>
  <si>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</si>
  <si>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</si>
  <si>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</si>
  <si>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</si>
  <si>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</si>
  <si>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</si>
  <si>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</si>
  <si>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</si>
  <si>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</si>
  <si>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</si>
  <si>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</si>
  <si>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</si>
  <si>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</si>
  <si>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</si>
  <si>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</si>
  <si>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</si>
  <si>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</si>
  <si>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</si>
  <si>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</si>
  <si>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</si>
  <si>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</si>
  <si>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</si>
  <si>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</si>
  <si>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</si>
  <si>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</si>
  <si>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</si>
  <si>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</si>
  <si>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</si>
  <si>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</si>
  <si>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</si>
  <si>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</si>
  <si>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</si>
  <si>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</si>
  <si>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</si>
  <si>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</si>
  <si>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</si>
  <si>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</si>
  <si>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</si>
  <si>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</si>
  <si>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</si>
  <si>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</si>
  <si>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</si>
  <si>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</si>
  <si>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</si>
  <si>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</si>
  <si>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</si>
  <si>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</si>
  <si>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</si>
  <si>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</si>
  <si>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</si>
  <si>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</si>
  <si>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</si>
  <si>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</si>
  <si>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</si>
  <si>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</si>
  <si>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</si>
  <si>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</si>
  <si>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</si>
  <si>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</si>
  <si>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</si>
  <si>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</si>
  <si>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</si>
  <si>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</si>
  <si>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</si>
  <si>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</si>
  <si>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</si>
  <si>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</si>
  <si>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</si>
  <si>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</si>
  <si>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</si>
  <si>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</si>
  <si>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</si>
  <si>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</si>
  <si>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</si>
  <si>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</si>
  <si>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</si>
  <si>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</si>
  <si>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</si>
  <si>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</si>
  <si>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</si>
  <si>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</si>
  <si>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</si>
  <si>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</si>
  <si>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</si>
  <si>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</si>
  <si>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</si>
  <si>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</si>
  <si>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</si>
  <si>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</si>
  <si>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</si>
  <si>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</si>
  <si>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</si>
  <si>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</si>
  <si>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</si>
  <si>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</si>
  <si>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</si>
  <si>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</si>
  <si>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</si>
  <si>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</si>
  <si>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</si>
  <si>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</si>
  <si>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</si>
  <si>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</si>
  <si>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</si>
  <si>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</si>
  <si>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</si>
  <si>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</si>
  <si>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</si>
  <si>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</si>
  <si>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</si>
  <si>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</si>
  <si>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</si>
  <si>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</si>
  <si>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</si>
  <si>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</si>
  <si>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</si>
  <si>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</si>
  <si>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</si>
  <si>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</si>
  <si>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</si>
  <si>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</si>
  <si>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</si>
  <si>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</si>
  <si>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</si>
  <si>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</si>
  <si>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</si>
  <si>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</si>
  <si>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</si>
  <si>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</si>
  <si>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</si>
  <si>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</si>
  <si>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</si>
  <si>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</si>
  <si>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</si>
  <si>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</si>
  <si>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</si>
  <si>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</si>
  <si>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</si>
  <si>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</si>
  <si>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</si>
  <si>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</si>
  <si>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</si>
  <si>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</si>
  <si>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</si>
  <si>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</si>
  <si>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</si>
  <si>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</si>
  <si>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</si>
  <si>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</si>
  <si>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</si>
  <si>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</si>
  <si>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</si>
  <si>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</si>
  <si>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</si>
  <si>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</si>
  <si>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</si>
  <si>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</si>
  <si>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</si>
  <si>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</si>
  <si>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</si>
  <si>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</si>
  <si>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</si>
  <si>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</si>
  <si>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</si>
  <si>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</si>
  <si>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</si>
  <si>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</si>
  <si>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</si>
  <si>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</si>
  <si>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</si>
  <si>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</si>
  <si>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</si>
  <si>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</si>
  <si>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</si>
  <si>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</si>
  <si>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</si>
  <si>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</si>
  <si>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</si>
  <si>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</si>
  <si>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</si>
  <si>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</si>
  <si>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</si>
  <si>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</si>
  <si>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</si>
  <si>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</si>
  <si>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</si>
  <si>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</si>
  <si>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</si>
  <si>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</si>
  <si>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</si>
  <si>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</si>
  <si>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</si>
  <si>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</si>
  <si>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</si>
  <si>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</si>
  <si>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</si>
  <si>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</si>
  <si>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</si>
  <si>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</si>
  <si>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</si>
  <si>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</si>
  <si>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</si>
  <si>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</si>
  <si>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</si>
  <si>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</si>
  <si>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</si>
  <si>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</si>
  <si>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</si>
  <si>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</si>
  <si>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</si>
  <si>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</si>
  <si>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</si>
  <si>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</si>
  <si>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</si>
  <si>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</si>
  <si>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</si>
  <si>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</si>
  <si>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</si>
  <si>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</si>
  <si>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</si>
  <si>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</si>
  <si>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</si>
  <si>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</si>
  <si>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</si>
  <si>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</si>
  <si>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</si>
  <si>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</si>
  <si>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</si>
  <si>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</si>
  <si>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</si>
  <si>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</si>
  <si>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</si>
  <si>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</si>
  <si>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</si>
  <si>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</si>
  <si>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</si>
  <si>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</si>
  <si>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</si>
  <si>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</si>
  <si>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</si>
  <si>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</si>
  <si>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</si>
  <si>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</si>
  <si>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</si>
  <si>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</si>
  <si>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</si>
  <si>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</si>
  <si>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</si>
  <si>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</si>
  <si>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</si>
  <si>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</si>
  <si>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</si>
  <si>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</si>
  <si>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</si>
  <si>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</si>
  <si>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</si>
  <si>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</si>
  <si>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</si>
  <si>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</si>
  <si>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</si>
  <si>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</si>
  <si>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</si>
  <si>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</si>
  <si>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</si>
  <si>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</si>
  <si>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</si>
  <si>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</si>
  <si>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</si>
  <si>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</si>
  <si>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</si>
  <si>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</si>
  <si>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</si>
  <si>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</si>
  <si>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</si>
  <si>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</si>
  <si>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</si>
  <si>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</si>
  <si>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</si>
  <si>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</si>
  <si>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</si>
  <si>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</si>
  <si>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</si>
  <si>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</si>
  <si>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</si>
  <si>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</si>
  <si>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</si>
  <si>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</si>
  <si>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</si>
  <si>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</si>
  <si>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</si>
  <si>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</si>
  <si>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</si>
  <si>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</si>
  <si>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</si>
  <si>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</si>
  <si>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</si>
  <si>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</si>
  <si>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</si>
  <si>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</si>
  <si>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</si>
  <si>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</si>
  <si>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</si>
  <si>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</si>
  <si>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</si>
  <si>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</si>
  <si>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</si>
  <si>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</si>
  <si>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</si>
  <si>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</si>
  <si>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</si>
  <si>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</si>
  <si>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</si>
  <si>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</si>
  <si>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</si>
  <si>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</si>
  <si>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</si>
  <si>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</si>
  <si>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</si>
  <si>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</si>
  <si>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</si>
  <si>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</si>
  <si>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</si>
  <si>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</si>
  <si>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</si>
  <si>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</si>
  <si>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</si>
  <si>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</si>
  <si>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</si>
  <si>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</si>
  <si>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</si>
  <si>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</si>
  <si>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</si>
  <si>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</si>
  <si>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</si>
  <si>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</si>
  <si>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</si>
  <si>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</si>
  <si>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</si>
  <si>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</si>
  <si>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</si>
  <si>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</si>
  <si>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</si>
  <si>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</si>
  <si>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</si>
  <si>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</si>
  <si>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</si>
  <si>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</si>
  <si>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</si>
  <si>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</si>
  <si>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</si>
  <si>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</si>
  <si>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</si>
  <si>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</si>
  <si>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</si>
  <si>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</si>
  <si>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</si>
  <si>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</si>
  <si>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</si>
  <si>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</si>
  <si>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</si>
  <si>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</si>
  <si>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</si>
  <si>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</si>
  <si>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</si>
  <si>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</si>
  <si>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</si>
  <si>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</si>
  <si>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</si>
  <si>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</si>
  <si>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</si>
  <si>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</si>
  <si>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</si>
  <si>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</si>
  <si>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</si>
  <si>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</si>
  <si>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</si>
  <si>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</si>
  <si>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</si>
  <si>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</si>
  <si>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</si>
  <si>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</si>
  <si>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</si>
  <si>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</si>
  <si>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</si>
  <si>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</si>
  <si>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</si>
  <si>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</si>
  <si>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</si>
  <si>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</si>
  <si>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</si>
  <si>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</si>
  <si>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</si>
  <si>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</si>
  <si>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</si>
  <si>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</si>
  <si>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</si>
  <si>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</si>
  <si>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</si>
  <si>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</si>
  <si>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</si>
  <si>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</si>
  <si>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</si>
  <si>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</si>
  <si>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</si>
  <si>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</si>
  <si>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</si>
  <si>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</si>
  <si>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</si>
  <si>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</si>
  <si>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</si>
  <si>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</si>
  <si>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</si>
  <si>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</si>
  <si>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</si>
  <si>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</si>
  <si>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</si>
  <si>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</si>
  <si>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</si>
  <si>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</si>
  <si>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</si>
  <si>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</si>
  <si>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</si>
  <si>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</si>
  <si>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</si>
  <si>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</si>
  <si>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</si>
  <si>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</si>
  <si>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</si>
  <si>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</si>
  <si>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</si>
  <si>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</si>
  <si>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</si>
  <si>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</si>
  <si>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</si>
  <si>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</si>
  <si>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</si>
  <si>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</si>
  <si>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</si>
  <si>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</si>
  <si>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</si>
  <si>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</si>
  <si>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</si>
  <si>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</si>
  <si>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</si>
  <si>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</si>
  <si>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</si>
  <si>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</si>
  <si>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</si>
  <si>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</si>
  <si>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</si>
  <si>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</si>
  <si>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</si>
  <si>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</si>
  <si>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</si>
  <si>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</si>
  <si>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</si>
  <si>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</si>
  <si>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</si>
  <si>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</si>
  <si>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</si>
  <si>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</si>
  <si>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</si>
  <si>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</si>
  <si>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</si>
  <si>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</si>
  <si>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</si>
  <si>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</si>
  <si>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</si>
  <si>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</si>
  <si>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</si>
  <si>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</si>
  <si>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</si>
  <si>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</si>
  <si>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</si>
  <si>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</si>
  <si>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</si>
  <si>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</si>
  <si>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</si>
  <si>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</si>
  <si>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</si>
  <si>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</si>
  <si>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</si>
  <si>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</si>
  <si>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</si>
  <si>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</si>
  <si>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</si>
  <si>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</si>
  <si>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</si>
  <si>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</si>
  <si>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</si>
  <si>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</si>
  <si>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</si>
  <si>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</si>
  <si>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</si>
  <si>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</si>
  <si>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</si>
  <si>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</si>
  <si>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</si>
  <si>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</si>
  <si>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</si>
  <si>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</si>
  <si>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</si>
  <si>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</si>
  <si>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</si>
  <si>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</si>
  <si>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</si>
  <si>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</si>
  <si>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</si>
  <si>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</si>
  <si>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</si>
  <si>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</si>
  <si>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</si>
  <si>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</si>
  <si>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</si>
  <si>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</si>
  <si>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</si>
  <si>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</si>
  <si>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</si>
  <si>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</si>
  <si>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</si>
  <si>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</si>
  <si>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</si>
  <si>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</si>
  <si>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</si>
  <si>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</si>
  <si>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</si>
  <si>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</si>
  <si>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</si>
  <si>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</si>
  <si>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</si>
  <si>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</si>
  <si>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</si>
  <si>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</si>
  <si>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</si>
  <si>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</si>
  <si>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</si>
  <si>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</si>
  <si>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</si>
  <si>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</si>
  <si>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</si>
  <si>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</si>
  <si>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</si>
  <si>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</si>
  <si>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</si>
  <si>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</si>
  <si>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</si>
  <si>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</si>
  <si>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</si>
  <si>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</si>
  <si>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</si>
  <si>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</si>
  <si>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</si>
  <si>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</si>
  <si>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</si>
  <si>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</si>
  <si>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</si>
  <si>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</si>
  <si>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</si>
  <si>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</si>
  <si>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</si>
  <si>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</si>
  <si>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</si>
  <si>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</si>
  <si>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</si>
  <si>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</si>
  <si>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</si>
  <si>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</si>
  <si>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</si>
  <si>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</si>
  <si>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</si>
  <si>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</si>
  <si>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</si>
  <si>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</si>
  <si>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</si>
  <si>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</si>
  <si>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</si>
  <si>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</si>
  <si>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</si>
  <si>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</si>
  <si>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</si>
  <si>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</si>
  <si>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</si>
  <si>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</si>
  <si>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</si>
  <si>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</si>
  <si>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</si>
  <si>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</si>
  <si>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</si>
  <si>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</si>
  <si>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</si>
  <si>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</si>
  <si>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</si>
  <si>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</si>
  <si>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</si>
  <si>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</si>
  <si>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</si>
  <si>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</si>
  <si>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</si>
  <si>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</si>
  <si>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</si>
  <si>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</si>
  <si>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</si>
  <si>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</si>
  <si>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</si>
  <si>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</si>
  <si>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</si>
  <si>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</si>
  <si>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</si>
  <si>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</si>
  <si>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</si>
  <si>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</si>
  <si>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</si>
  <si>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</si>
  <si>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</si>
  <si>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</si>
  <si>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</si>
  <si>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</si>
  <si>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</si>
  <si>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</si>
  <si>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</si>
  <si>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</si>
  <si>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</si>
  <si>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</si>
  <si>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</si>
  <si>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</si>
  <si>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</si>
  <si>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</si>
  <si>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</si>
  <si>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</si>
  <si>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</si>
  <si>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</si>
  <si>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</si>
  <si>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</si>
  <si>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</si>
  <si>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</si>
  <si>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</si>
  <si>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</si>
  <si>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</si>
  <si>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</si>
  <si>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</si>
  <si>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</si>
  <si>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</si>
  <si>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</si>
  <si>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</si>
  <si>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</si>
  <si>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</si>
  <si>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</si>
  <si>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</si>
  <si>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</si>
  <si>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</si>
  <si>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</si>
  <si>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</si>
  <si>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</si>
  <si>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</si>
  <si>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</si>
  <si>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</si>
  <si>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</si>
  <si>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</si>
  <si>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</si>
  <si>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</si>
  <si>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</si>
  <si>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</si>
  <si>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</si>
  <si>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</si>
  <si>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</si>
  <si>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</si>
  <si>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</si>
  <si>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</si>
  <si>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</si>
  <si>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</si>
  <si>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</si>
  <si>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</si>
  <si>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</si>
  <si>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</si>
  <si>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</si>
  <si>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</si>
  <si>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</si>
  <si>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</si>
  <si>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</si>
  <si>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</si>
  <si>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</si>
  <si>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</si>
  <si>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</si>
  <si>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</si>
  <si>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</si>
  <si>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</si>
  <si>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</si>
  <si>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</si>
  <si>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</si>
  <si>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</si>
  <si>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</si>
  <si>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</si>
  <si>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</si>
  <si>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</si>
  <si>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</si>
  <si>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</si>
  <si>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</si>
  <si>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</si>
  <si>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</si>
  <si>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</si>
  <si>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</si>
  <si>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</si>
  <si>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</si>
  <si>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</si>
  <si>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</si>
  <si>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</si>
  <si>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</si>
  <si>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</si>
  <si>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</si>
  <si>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</si>
  <si>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</si>
  <si>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</si>
  <si>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</si>
  <si>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</si>
  <si>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</si>
  <si>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</si>
  <si>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</si>
  <si>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</si>
  <si>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</si>
  <si>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</si>
  <si>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</si>
  <si>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</si>
  <si>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</si>
  <si>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</si>
  <si>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</si>
  <si>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</si>
  <si>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</si>
  <si>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</si>
  <si>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</si>
  <si>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</si>
  <si>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</si>
  <si>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</si>
  <si>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</si>
  <si>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</si>
  <si>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</si>
  <si>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</si>
  <si>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</si>
  <si>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</si>
  <si>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</si>
  <si>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</si>
  <si>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</si>
  <si>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</si>
  <si>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</si>
  <si>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</si>
  <si>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</si>
  <si>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</si>
  <si>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</si>
  <si>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</si>
  <si>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</si>
  <si>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</si>
  <si>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</si>
  <si>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</si>
  <si>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</si>
  <si>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</si>
  <si>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</si>
  <si>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</si>
  <si>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</si>
  <si>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</si>
  <si>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</si>
  <si>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</si>
  <si>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</si>
  <si>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</si>
  <si>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</si>
  <si>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</si>
  <si>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</si>
  <si>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</si>
  <si>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</si>
  <si>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</si>
  <si>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</si>
  <si>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</si>
  <si>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</si>
  <si>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</si>
  <si>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</si>
  <si>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</si>
  <si>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</si>
  <si>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</si>
  <si>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</si>
  <si>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</si>
  <si>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</si>
  <si>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</si>
  <si>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</si>
  <si>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</si>
  <si>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</si>
  <si>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</si>
  <si>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</si>
  <si>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</si>
  <si>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</si>
  <si>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</si>
  <si>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</si>
  <si>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</si>
  <si>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</si>
  <si>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</si>
  <si>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</si>
  <si>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</si>
  <si>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</si>
  <si>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</si>
  <si>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</si>
  <si>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</si>
  <si>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</si>
  <si>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</si>
  <si>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</si>
  <si>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</si>
  <si>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</si>
  <si>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</si>
  <si>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</si>
  <si>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</si>
  <si>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</si>
  <si>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</si>
  <si>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</si>
  <si>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</si>
  <si>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</si>
  <si>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</si>
  <si>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</si>
  <si>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</si>
  <si>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</si>
  <si>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</si>
  <si>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</si>
  <si>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</si>
  <si>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</si>
  <si>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</si>
  <si>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</si>
  <si>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</si>
  <si>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</si>
  <si>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</si>
  <si>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</si>
  <si>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</si>
  <si>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</si>
  <si>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</si>
  <si>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</si>
  <si>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</si>
  <si>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</si>
  <si>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</si>
  <si>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</si>
  <si>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</si>
  <si>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</si>
  <si>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</si>
  <si>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</si>
  <si>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</si>
  <si>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</si>
  <si>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</si>
  <si>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</si>
  <si>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</si>
  <si>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</si>
  <si>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</si>
  <si>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</si>
  <si>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</si>
  <si>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</si>
  <si>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</si>
  <si>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</si>
  <si>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</si>
  <si>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</si>
  <si>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</si>
  <si>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</si>
  <si>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</si>
  <si>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</si>
  <si>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</si>
  <si>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</si>
  <si>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</si>
  <si>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</si>
  <si>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</si>
  <si>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</si>
  <si>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</si>
  <si>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</si>
  <si>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</si>
  <si>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</si>
  <si>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</si>
  <si>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</si>
  <si>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</si>
  <si>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</si>
  <si>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</si>
  <si>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</si>
  <si>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</si>
  <si>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</si>
  <si>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</si>
  <si>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</si>
  <si>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</si>
  <si>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</si>
  <si>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</si>
  <si>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</si>
  <si>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</si>
  <si>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</si>
  <si>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</si>
  <si>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</si>
  <si>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</si>
  <si>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</si>
  <si>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</si>
  <si>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</si>
  <si>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</si>
  <si>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</si>
  <si>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</si>
  <si>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</si>
  <si>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</si>
  <si>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</si>
  <si>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</si>
  <si>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</si>
  <si>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</si>
  <si>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</si>
  <si>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</si>
  <si>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</si>
  <si>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</si>
  <si>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</si>
  <si>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</si>
  <si>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</si>
  <si>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</si>
  <si>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</si>
  <si>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</si>
  <si>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</si>
  <si>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</si>
  <si>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</si>
  <si>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</si>
  <si>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</si>
  <si>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</si>
  <si>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</si>
  <si>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</si>
  <si>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</si>
  <si>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</si>
  <si>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</si>
  <si>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</si>
  <si>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</si>
  <si>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</si>
  <si>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</si>
  <si>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</si>
  <si>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</si>
  <si>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</si>
  <si>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</si>
  <si>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</si>
  <si>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</si>
  <si>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</si>
  <si>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</si>
  <si>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</si>
  <si>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</si>
  <si>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</si>
  <si>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</si>
  <si>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</si>
  <si>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</si>
  <si>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</si>
  <si>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</si>
  <si>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</si>
  <si>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</si>
  <si>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</si>
  <si>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</si>
  <si>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</si>
  <si>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</si>
  <si>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</si>
  <si>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</si>
  <si>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</si>
  <si>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</si>
  <si>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</si>
  <si>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</si>
  <si>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</si>
  <si>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</si>
  <si>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</si>
  <si>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</si>
  <si>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</si>
  <si>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</si>
  <si>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</si>
  <si>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</si>
  <si>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</si>
  <si>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</si>
  <si>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</si>
  <si>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</si>
  <si>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</si>
  <si>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</si>
  <si>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</si>
  <si>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</si>
  <si>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</si>
  <si>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</si>
  <si>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</si>
  <si>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</si>
  <si>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</si>
  <si>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</si>
  <si>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</si>
  <si>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</si>
  <si>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</si>
  <si>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</si>
  <si>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</si>
  <si>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</si>
  <si>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</si>
  <si>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</si>
  <si>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</si>
  <si>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</si>
  <si>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</si>
  <si>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</si>
  <si>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</si>
  <si>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</si>
  <si>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</si>
  <si>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</si>
  <si>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</si>
  <si>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</si>
  <si>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</si>
  <si>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</si>
  <si>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</si>
  <si>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</si>
  <si>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</si>
  <si>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</si>
  <si>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</si>
  <si>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</si>
  <si>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</si>
  <si>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</si>
  <si>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</si>
  <si>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</si>
  <si>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</si>
  <si>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</si>
  <si>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</si>
  <si>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</si>
  <si>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</si>
  <si>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</si>
  <si>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</si>
  <si>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</si>
  <si>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</si>
  <si>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</si>
  <si>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</si>
  <si>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</si>
  <si>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</si>
  <si>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</si>
  <si>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</si>
  <si>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</si>
  <si>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</si>
  <si>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</si>
  <si>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</si>
  <si>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</si>
  <si>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</si>
  <si>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</si>
  <si>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</si>
  <si>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</si>
  <si>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</si>
  <si>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</si>
  <si>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</si>
  <si>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</si>
  <si>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</si>
  <si>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</si>
  <si>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</si>
  <si>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</si>
  <si>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</si>
  <si>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</si>
  <si>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</si>
  <si>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</si>
  <si>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</si>
  <si>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</si>
  <si>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</si>
  <si>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</si>
  <si>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</si>
  <si>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</si>
  <si>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</si>
  <si>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</si>
  <si>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</si>
  <si>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</si>
  <si>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</si>
  <si>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</si>
  <si>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</si>
  <si>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</si>
  <si>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</si>
  <si>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</si>
  <si>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</si>
  <si>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</si>
  <si>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</si>
  <si>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</si>
  <si>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</si>
  <si>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</si>
  <si>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</si>
  <si>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</si>
  <si>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</si>
  <si>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</si>
  <si>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</si>
  <si>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</si>
  <si>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</si>
  <si>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</si>
  <si>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</si>
  <si>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</si>
  <si>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</si>
  <si>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</si>
  <si>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</si>
  <si>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</si>
  <si>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</si>
  <si>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</si>
  <si>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</si>
  <si>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</si>
  <si>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</si>
  <si>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</si>
  <si>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</si>
  <si>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</si>
  <si>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</si>
  <si>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</si>
  <si>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</si>
  <si>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</si>
  <si>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</si>
  <si>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</si>
  <si>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</si>
  <si>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</si>
  <si>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</si>
  <si>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</si>
  <si>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</si>
  <si>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</si>
  <si>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</si>
  <si>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</si>
  <si>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</si>
  <si>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</si>
  <si>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</si>
  <si>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</si>
  <si>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</si>
  <si>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</si>
  <si>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</si>
  <si>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</si>
  <si>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</si>
  <si>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</si>
  <si>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</si>
  <si>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</si>
  <si>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</si>
  <si>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</si>
  <si>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</si>
  <si>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</si>
  <si>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</si>
  <si>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</si>
  <si>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</si>
  <si>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</si>
  <si>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</si>
  <si>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</si>
  <si>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</si>
  <si>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</si>
  <si>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</si>
  <si>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</si>
  <si>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</si>
  <si>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</si>
  <si>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</si>
  <si>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</si>
  <si>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</si>
  <si>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</si>
  <si>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</si>
  <si>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</si>
  <si>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</si>
  <si>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</si>
  <si>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</si>
  <si>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</si>
  <si>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</si>
  <si>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</si>
  <si>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</si>
  <si>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</si>
  <si>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</si>
  <si>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</si>
  <si>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</si>
  <si>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</si>
  <si>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</si>
  <si>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</si>
  <si>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</si>
  <si>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</si>
  <si>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</si>
  <si>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</si>
  <si>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</si>
  <si>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</si>
  <si>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</si>
  <si>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</si>
  <si>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</si>
  <si>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</si>
  <si>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</si>
  <si>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</si>
  <si>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</si>
  <si>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</si>
  <si>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</si>
  <si>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</si>
  <si>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</si>
  <si>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</si>
  <si>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</si>
  <si>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</si>
  <si>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</si>
  <si>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</si>
  <si>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</si>
  <si>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</si>
  <si>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</si>
  <si>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</si>
  <si>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</si>
  <si>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</si>
  <si>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</si>
  <si>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</si>
  <si>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</si>
  <si>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</si>
  <si>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</si>
  <si>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</si>
  <si>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</si>
  <si>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</si>
  <si>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</si>
  <si>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</si>
  <si>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</si>
  <si>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</si>
  <si>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</si>
  <si>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</si>
  <si>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</si>
  <si>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</si>
  <si>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</si>
  <si>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</si>
  <si>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</si>
  <si>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</si>
  <si>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</si>
  <si>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</si>
  <si>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</si>
  <si>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</si>
  <si>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</si>
  <si>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</si>
  <si>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</si>
  <si>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</si>
  <si>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</si>
  <si>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</si>
  <si>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</si>
  <si>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</si>
  <si>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</si>
  <si>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</si>
  <si>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</si>
  <si>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</si>
  <si>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</si>
  <si>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</si>
  <si>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</si>
  <si>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</si>
  <si>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</si>
  <si>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</si>
  <si>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</si>
  <si>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</si>
  <si>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</si>
  <si>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</si>
  <si>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</si>
  <si>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</si>
  <si>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</si>
  <si>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</si>
  <si>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</si>
  <si>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</si>
  <si>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</si>
  <si>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</si>
  <si>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</si>
  <si>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</si>
  <si>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</si>
  <si>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</si>
  <si>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</si>
  <si>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</si>
  <si>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</si>
  <si>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</si>
  <si>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</si>
  <si>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</si>
  <si>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</si>
  <si>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</si>
  <si>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</si>
  <si>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</si>
  <si>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</si>
  <si>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</si>
  <si>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</si>
  <si>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</si>
  <si>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</si>
  <si>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</si>
  <si>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</si>
  <si>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</si>
  <si>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</si>
  <si>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</si>
  <si>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</si>
  <si>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</si>
  <si>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</si>
  <si>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</si>
  <si>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</si>
  <si>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</si>
  <si>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</si>
  <si>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</si>
  <si>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</si>
  <si>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</si>
  <si>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</si>
  <si>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</si>
  <si>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</si>
  <si>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</si>
  <si>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</si>
  <si>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</si>
  <si>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</si>
  <si>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</si>
  <si>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</si>
  <si>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</si>
  <si>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</si>
  <si>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</si>
  <si>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</si>
  <si>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</si>
  <si>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</si>
  <si>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</si>
  <si>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</si>
  <si>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</si>
  <si>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</si>
  <si>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</si>
  <si>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</si>
  <si>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</si>
  <si>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</si>
  <si>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</si>
  <si>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</si>
  <si>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</si>
  <si>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</si>
  <si>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</si>
  <si>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</si>
  <si>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</si>
  <si>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</si>
  <si>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</si>
  <si>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</si>
  <si>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</si>
  <si>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</si>
  <si>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</si>
  <si>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</si>
  <si>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</si>
  <si>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</si>
  <si>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</si>
  <si>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</si>
  <si>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</si>
  <si>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</si>
  <si>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</si>
  <si>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</si>
  <si>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</si>
  <si>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</si>
  <si>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</si>
  <si>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</si>
  <si>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</si>
  <si>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</si>
  <si>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</si>
  <si>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</si>
  <si>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</si>
  <si>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</si>
  <si>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</si>
  <si>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</si>
  <si>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</si>
  <si>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</si>
  <si>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</si>
  <si>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</si>
  <si>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</si>
  <si>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</si>
  <si>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</si>
  <si>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</si>
  <si>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</si>
  <si>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</si>
  <si>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</si>
  <si>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</si>
  <si>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</si>
  <si>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</si>
  <si>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</si>
  <si>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</si>
  <si>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</si>
  <si>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</si>
  <si>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</si>
  <si>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</si>
  <si>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</si>
  <si>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</si>
  <si>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</si>
  <si>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</si>
  <si>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</si>
  <si>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</si>
  <si>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</si>
  <si>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</si>
  <si>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</si>
  <si>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</si>
  <si>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</si>
  <si>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</si>
  <si>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</si>
  <si>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</si>
  <si>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</si>
  <si>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</si>
  <si>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</si>
  <si>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</si>
  <si>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</si>
  <si>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</si>
  <si>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</si>
  <si>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</si>
  <si>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</si>
  <si>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</si>
  <si>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</si>
  <si>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</si>
  <si>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</si>
  <si>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</si>
  <si>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</si>
  <si>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</si>
  <si>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</si>
  <si>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</si>
  <si>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</si>
  <si>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</si>
  <si>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</si>
  <si>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</si>
  <si>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</si>
  <si>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</si>
  <si>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</si>
  <si>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</si>
  <si>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</si>
  <si>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</si>
  <si>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</si>
  <si>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</si>
  <si>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</si>
  <si>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</si>
  <si>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</si>
  <si>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</si>
  <si>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</si>
  <si>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</si>
  <si>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</si>
  <si>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</si>
  <si>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</si>
  <si>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</si>
  <si>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</si>
  <si>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</si>
  <si>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</si>
  <si>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</si>
  <si>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</si>
  <si>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</si>
  <si>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</si>
  <si>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</si>
  <si>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</si>
  <si>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</si>
  <si>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</si>
  <si>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</si>
  <si>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</si>
  <si>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</si>
  <si>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</si>
  <si>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</si>
  <si>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</si>
  <si>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</si>
  <si>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</si>
  <si>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</si>
  <si>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</si>
  <si>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</si>
  <si>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</si>
  <si>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</si>
  <si>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</si>
  <si>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</si>
  <si>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</si>
  <si>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</si>
  <si>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</si>
  <si>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</si>
  <si>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</si>
  <si>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</si>
  <si>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</si>
  <si>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</si>
  <si>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</si>
  <si>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</si>
  <si>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</si>
  <si>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</si>
  <si>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</si>
  <si>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</si>
  <si>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</si>
  <si>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</si>
  <si>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</si>
  <si>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</si>
  <si>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</si>
  <si>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</si>
  <si>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</si>
  <si>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</si>
  <si>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</si>
  <si>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</si>
  <si>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</si>
  <si>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</si>
  <si>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</si>
  <si>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</si>
  <si>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</si>
  <si>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</si>
  <si>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</si>
  <si>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</si>
  <si>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</si>
  <si>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</si>
  <si>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</si>
  <si>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</si>
  <si>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</si>
  <si>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</si>
  <si>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</si>
  <si>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</si>
  <si>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</si>
  <si>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</si>
  <si>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</si>
  <si>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</si>
  <si>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</si>
  <si>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</si>
  <si>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</si>
  <si>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</si>
  <si>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</si>
  <si>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</si>
  <si>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</si>
  <si>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</si>
  <si>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</si>
  <si>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</si>
  <si>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</si>
  <si>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</si>
  <si>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</si>
  <si>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</si>
  <si>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</si>
  <si>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</si>
  <si>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</si>
  <si>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</si>
  <si>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</si>
  <si>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</si>
  <si>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</si>
  <si>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</si>
  <si>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</si>
  <si>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</si>
  <si>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</si>
  <si>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</si>
  <si>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</si>
  <si>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</si>
  <si>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</si>
  <si>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</si>
  <si>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</si>
  <si>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</si>
  <si>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</si>
  <si>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</si>
  <si>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</si>
  <si>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</si>
  <si>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</si>
  <si>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</si>
  <si>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</si>
  <si>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</si>
  <si>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</si>
  <si>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</si>
  <si>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</si>
  <si>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</si>
  <si>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</si>
  <si>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</si>
  <si>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</si>
  <si>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</si>
  <si>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</si>
  <si>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</si>
  <si>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</si>
  <si>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</si>
  <si>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</si>
  <si>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</si>
  <si>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</si>
  <si>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</si>
  <si>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</si>
  <si>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</si>
  <si>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</si>
  <si>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</si>
  <si>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</si>
  <si>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</si>
  <si>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</si>
  <si>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</si>
  <si>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</si>
  <si>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</si>
  <si>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</si>
  <si>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</si>
  <si>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</si>
  <si>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</si>
  <si>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</si>
  <si>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</si>
  <si>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</si>
  <si>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</si>
  <si>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</si>
  <si>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</si>
  <si>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</si>
  <si>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</si>
  <si>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</si>
  <si>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</si>
  <si>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</si>
  <si>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</si>
  <si>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</si>
  <si>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</si>
  <si>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</si>
  <si>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</si>
  <si>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</si>
  <si>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</si>
  <si>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</si>
  <si>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</si>
  <si>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</si>
  <si>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</si>
  <si>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</si>
  <si>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</si>
  <si>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</si>
  <si>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</si>
  <si>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</si>
  <si>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</si>
  <si>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</si>
  <si>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</si>
  <si>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</si>
  <si>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</si>
  <si>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</si>
  <si>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</si>
  <si>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</si>
  <si>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</si>
  <si>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</si>
  <si>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</si>
  <si>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</si>
  <si>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</si>
  <si>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</si>
  <si>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</si>
  <si>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</si>
  <si>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</si>
  <si>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</si>
  <si>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</si>
  <si>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</si>
  <si>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</si>
  <si>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</si>
  <si>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</si>
  <si>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</si>
  <si>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</si>
  <si>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</si>
  <si>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</si>
  <si>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</si>
  <si>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</si>
  <si>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</si>
  <si>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</si>
  <si>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</si>
  <si>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</si>
  <si>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</si>
  <si>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</si>
  <si>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</si>
  <si>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</si>
  <si>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</si>
  <si>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</si>
  <si>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</si>
  <si>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</si>
  <si>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</si>
  <si>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</si>
  <si>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</si>
  <si>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</si>
  <si>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</si>
  <si>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</si>
  <si>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</si>
  <si>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</si>
  <si>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</si>
  <si>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</si>
  <si>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</si>
  <si>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</si>
  <si>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</si>
  <si>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</si>
  <si>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</si>
  <si>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</si>
  <si>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</si>
  <si>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</si>
  <si>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</si>
  <si>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</si>
  <si>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</si>
  <si>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</si>
  <si>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</si>
  <si>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</si>
  <si>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</si>
  <si>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</si>
  <si>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</si>
  <si>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</si>
  <si>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</si>
  <si>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</si>
  <si>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</si>
  <si>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</si>
  <si>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</si>
  <si>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</si>
  <si>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</si>
  <si>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</si>
  <si>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</si>
  <si>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</si>
  <si>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</si>
  <si>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</si>
  <si>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</si>
  <si>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</si>
  <si>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</si>
  <si>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</si>
  <si>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</si>
  <si>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</si>
  <si>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</si>
  <si>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</si>
  <si>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</si>
  <si>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</si>
  <si>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</si>
  <si>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</si>
  <si>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</si>
  <si>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</si>
  <si>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</si>
  <si>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</si>
  <si>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</si>
  <si>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</si>
  <si>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</si>
  <si>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</si>
  <si>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</si>
  <si>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</si>
  <si>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</si>
  <si>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</si>
  <si>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</si>
  <si>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</si>
  <si>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</si>
  <si>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</si>
  <si>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</si>
  <si>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</si>
  <si>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</si>
  <si>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</si>
  <si>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</si>
  <si>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</si>
  <si>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</si>
  <si>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</si>
  <si>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</si>
  <si>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</si>
  <si>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</si>
  <si>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</si>
  <si>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</si>
  <si>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</si>
  <si>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</si>
  <si>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</si>
  <si>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</si>
  <si>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</si>
  <si>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</si>
  <si>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</si>
  <si>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</si>
  <si>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</si>
  <si>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</si>
  <si>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</si>
  <si>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</si>
  <si>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</si>
  <si>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</si>
  <si>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</si>
  <si>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</si>
  <si>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</si>
  <si>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</si>
  <si>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</si>
  <si>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</si>
  <si>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</si>
  <si>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</si>
  <si>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</si>
  <si>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</si>
  <si>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</si>
  <si>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</si>
  <si>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</si>
  <si>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</si>
  <si>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</si>
  <si>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</si>
  <si>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</si>
  <si>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</si>
  <si>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</si>
  <si>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</si>
  <si>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</si>
  <si>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</si>
  <si>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</si>
  <si>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</si>
  <si>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</si>
  <si>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</si>
  <si>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</si>
  <si>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</si>
  <si>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</si>
  <si>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</si>
  <si>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</si>
  <si>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</si>
  <si>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</si>
  <si>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</si>
  <si>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</si>
  <si>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</si>
  <si>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</si>
  <si>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</si>
  <si>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</si>
  <si>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</si>
  <si>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</si>
  <si>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</si>
  <si>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</si>
  <si>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</si>
  <si>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</si>
  <si>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</si>
  <si>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</si>
  <si>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</si>
  <si>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</si>
  <si>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</si>
  <si>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</si>
  <si>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</si>
  <si>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</si>
  <si>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</si>
  <si>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</si>
  <si>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</si>
  <si>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</si>
  <si>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</si>
  <si>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</si>
  <si>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</si>
  <si>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</si>
  <si>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</si>
  <si>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</si>
  <si>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</si>
  <si>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</si>
  <si>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</si>
  <si>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</si>
  <si>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</si>
  <si>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</si>
  <si>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</si>
  <si>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</si>
  <si>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</si>
  <si>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</si>
  <si>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</si>
  <si>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</si>
  <si>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</si>
  <si>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</si>
  <si>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</si>
  <si>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</si>
  <si>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</si>
  <si>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</si>
  <si>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</si>
  <si>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</si>
  <si>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</si>
  <si>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</si>
  <si>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</si>
  <si>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</si>
  <si>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</si>
  <si>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</si>
  <si>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</si>
  <si>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</si>
  <si>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</si>
  <si>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</si>
  <si>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</si>
  <si>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</si>
  <si>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</si>
  <si>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</si>
  <si>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</si>
  <si>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</si>
  <si>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</si>
  <si>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</si>
  <si>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</si>
  <si>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</si>
  <si>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</si>
  <si>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</si>
  <si>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</si>
  <si>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</si>
  <si>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</si>
  <si>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</si>
  <si>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</si>
  <si>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</si>
  <si>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</si>
  <si>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</si>
  <si>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</si>
  <si>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</si>
  <si>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</si>
  <si>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</si>
  <si>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</si>
  <si>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</si>
  <si>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</si>
  <si>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</si>
  <si>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</si>
  <si>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</si>
  <si>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</si>
  <si>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</si>
  <si>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</si>
  <si>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</si>
  <si>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</si>
  <si>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</si>
  <si>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</si>
  <si>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</si>
  <si>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</si>
  <si>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</si>
  <si>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</si>
  <si>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</si>
  <si>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</si>
  <si>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</si>
  <si>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</si>
  <si>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</si>
  <si>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</si>
  <si>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</si>
  <si>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</si>
  <si>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</si>
  <si>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</si>
  <si>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</si>
  <si>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</si>
  <si>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</si>
  <si>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</si>
  <si>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</si>
  <si>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</si>
  <si>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</si>
  <si>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</si>
  <si>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</si>
  <si>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</si>
  <si>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</si>
  <si>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</si>
  <si>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</si>
  <si>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</si>
  <si>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</si>
  <si>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</si>
  <si>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</si>
  <si>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</si>
  <si>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</si>
  <si>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</si>
  <si>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</si>
  <si>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</si>
  <si>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</si>
  <si>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</si>
  <si>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</si>
  <si>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</si>
  <si>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</si>
  <si>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</si>
  <si>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</si>
  <si>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</si>
  <si>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</si>
  <si>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</si>
  <si>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</si>
  <si>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</si>
  <si>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</si>
  <si>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</si>
  <si>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</si>
  <si>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</si>
  <si>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</si>
  <si>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</si>
  <si>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</si>
  <si>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</si>
  <si>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</si>
  <si>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</si>
  <si>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</si>
  <si>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</si>
  <si>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</si>
  <si>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</si>
  <si>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</si>
  <si>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</si>
  <si>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</si>
  <si>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</si>
  <si>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</si>
  <si>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</si>
  <si>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</si>
  <si>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</si>
  <si>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</si>
  <si>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</si>
  <si>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</si>
  <si>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</si>
  <si>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</si>
  <si>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</si>
  <si>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</si>
  <si>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</si>
  <si>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</si>
  <si>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</si>
  <si>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</si>
  <si>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</si>
  <si>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</si>
  <si>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</si>
  <si>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</si>
  <si>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</si>
  <si>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</si>
  <si>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</si>
  <si>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</si>
  <si>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</si>
  <si>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</si>
  <si>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</si>
  <si>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</si>
  <si>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</si>
  <si>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</si>
  <si>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</si>
  <si>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</si>
  <si>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</si>
  <si>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</si>
  <si>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</si>
  <si>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</si>
  <si>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</si>
  <si>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</si>
  <si>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</si>
  <si>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</si>
  <si>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</si>
  <si>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</si>
  <si>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</si>
  <si>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</si>
  <si>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</si>
  <si>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</si>
  <si>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</si>
  <si>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</si>
  <si>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</si>
  <si>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</si>
  <si>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</si>
  <si>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</si>
  <si>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</si>
  <si>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</si>
  <si>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</si>
  <si>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</si>
  <si>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</si>
  <si>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</si>
  <si>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</si>
  <si>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</si>
  <si>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</si>
  <si>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</si>
  <si>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</si>
  <si>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</si>
  <si>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</si>
  <si>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</si>
  <si>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</si>
  <si>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</si>
  <si>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</si>
  <si>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</si>
  <si>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</si>
  <si>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</si>
  <si>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</si>
  <si>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</si>
  <si>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</si>
  <si>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</si>
  <si>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</si>
  <si>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</si>
  <si>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</si>
  <si>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</si>
  <si>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</si>
  <si>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</si>
  <si>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</si>
  <si>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</si>
  <si>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</si>
  <si>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</si>
  <si>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</si>
  <si>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</si>
  <si>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</si>
  <si>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</si>
  <si>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</si>
  <si>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</si>
  <si>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</si>
  <si>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</si>
  <si>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</si>
  <si>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</si>
  <si>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</si>
  <si>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</si>
  <si>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</si>
  <si>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</si>
  <si>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</si>
  <si>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</si>
  <si>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</si>
  <si>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</si>
  <si>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</si>
  <si>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</si>
  <si>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</si>
  <si>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</si>
  <si>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</si>
  <si>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</si>
  <si>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</si>
  <si>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</si>
  <si>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</si>
  <si>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</si>
  <si>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</si>
  <si>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</si>
  <si>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</si>
  <si>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</si>
  <si>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</si>
  <si>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</si>
  <si>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</si>
  <si>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</si>
  <si>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</si>
  <si>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</si>
  <si>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</si>
  <si>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</si>
  <si>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</si>
  <si>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</si>
  <si>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</si>
  <si>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</si>
  <si>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</si>
  <si>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</si>
  <si>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</si>
  <si>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</si>
  <si>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</si>
  <si>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</si>
  <si>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</si>
  <si>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</si>
  <si>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</si>
  <si>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</si>
  <si>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</si>
  <si>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</si>
  <si>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</si>
  <si>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</si>
  <si>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</si>
  <si>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</si>
  <si>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</si>
  <si>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</si>
  <si>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</si>
  <si>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</si>
  <si>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</si>
  <si>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</si>
  <si>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</si>
  <si>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</si>
  <si>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</si>
  <si>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</si>
  <si>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</si>
  <si>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</si>
  <si>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</si>
  <si>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</si>
  <si>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</si>
  <si>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</si>
  <si>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</si>
  <si>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</si>
  <si>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</si>
  <si>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</si>
  <si>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</si>
  <si>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</si>
  <si>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</si>
  <si>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</si>
  <si>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</si>
  <si>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</si>
  <si>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</si>
  <si>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</si>
  <si>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</si>
  <si>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</si>
  <si>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</si>
  <si>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</si>
  <si>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</si>
  <si>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</si>
  <si>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</si>
  <si>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</si>
  <si>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</si>
  <si>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</si>
  <si>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</si>
  <si>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</si>
  <si>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</si>
  <si>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</si>
  <si>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</si>
  <si>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</si>
  <si>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</si>
  <si>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</si>
  <si>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</si>
  <si>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</si>
  <si>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</si>
  <si>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</si>
  <si>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</si>
  <si>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</si>
  <si>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</si>
  <si>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</si>
  <si>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</si>
  <si>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</si>
  <si>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</si>
  <si>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</si>
  <si>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</si>
  <si>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</si>
  <si>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</si>
  <si>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</si>
  <si>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</si>
  <si>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</si>
  <si>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</si>
  <si>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</si>
  <si>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</si>
  <si>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</si>
  <si>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</si>
  <si>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</si>
  <si>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</si>
  <si>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</si>
  <si>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</si>
  <si>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</si>
  <si>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</si>
  <si>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</si>
  <si>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</si>
  <si>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</si>
  <si>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</si>
  <si>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</si>
  <si>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</si>
  <si>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</si>
  <si>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</si>
  <si>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</si>
  <si>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</si>
  <si>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</si>
  <si>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</si>
  <si>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</si>
  <si>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</si>
  <si>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</si>
  <si>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</si>
  <si>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</si>
  <si>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</si>
  <si>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</si>
  <si>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</si>
  <si>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</si>
  <si>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</si>
  <si>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</si>
  <si>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</si>
  <si>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</si>
  <si>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</si>
  <si>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</si>
  <si>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</si>
  <si>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</si>
  <si>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</si>
  <si>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</si>
  <si>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</si>
  <si>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</si>
  <si>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</si>
  <si>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</si>
  <si>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</si>
  <si>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</si>
  <si>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</si>
  <si>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</si>
  <si>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</si>
  <si>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</si>
  <si>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</si>
  <si>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</si>
  <si>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</si>
  <si>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</si>
  <si>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</si>
  <si>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</si>
  <si>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</si>
  <si>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</si>
  <si>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</si>
  <si>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</si>
  <si>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</si>
  <si>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</si>
  <si>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</si>
  <si>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</si>
  <si>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</si>
  <si>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</si>
  <si>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</si>
  <si>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</si>
  <si>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</si>
  <si>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</si>
  <si>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</si>
  <si>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</si>
  <si>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</si>
  <si>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</si>
  <si>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</si>
  <si>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</si>
  <si>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</si>
  <si>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</si>
  <si>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</si>
  <si>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</si>
  <si>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</si>
  <si>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</si>
  <si>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</si>
  <si>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</si>
  <si>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</si>
  <si>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</si>
  <si>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</si>
  <si>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</si>
  <si>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</si>
  <si>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</si>
  <si>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</si>
  <si>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</si>
  <si>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</si>
  <si>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</si>
  <si>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</si>
  <si>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</si>
  <si>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</si>
  <si>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</si>
  <si>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</si>
  <si>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</si>
  <si>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</si>
  <si>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</si>
  <si>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</si>
  <si>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</si>
  <si>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</si>
  <si>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</si>
  <si>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</si>
  <si>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</si>
  <si>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</si>
  <si>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</si>
  <si>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</si>
  <si>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</si>
  <si>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</si>
  <si>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</si>
  <si>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</si>
  <si>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</si>
  <si>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</si>
  <si>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</si>
  <si>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</si>
  <si>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</si>
  <si>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</si>
  <si>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</si>
  <si>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</si>
  <si>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</si>
  <si>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</si>
  <si>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</si>
  <si>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</si>
  <si>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</si>
  <si>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</si>
  <si>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</si>
  <si>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</si>
  <si>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</si>
  <si>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</si>
  <si>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</si>
  <si>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</si>
  <si>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</si>
  <si>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</si>
  <si>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</si>
  <si>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</si>
  <si>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</si>
  <si>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</si>
  <si>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</si>
  <si>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</si>
  <si>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</si>
  <si>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</si>
  <si>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</si>
  <si>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</si>
  <si>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</si>
  <si>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</si>
  <si>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</si>
  <si>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</si>
  <si>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</si>
  <si>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</si>
  <si>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</si>
  <si>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</si>
  <si>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</si>
  <si>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</si>
  <si>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</si>
  <si>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</si>
  <si>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</si>
  <si>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</si>
  <si>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</si>
  <si>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</si>
  <si>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</si>
  <si>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</si>
  <si>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</si>
  <si>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</si>
  <si>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</si>
  <si>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</si>
  <si>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</si>
  <si>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</si>
  <si>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</si>
  <si>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</si>
  <si>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</si>
  <si>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</si>
  <si>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</si>
  <si>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</si>
  <si>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</si>
  <si>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</si>
  <si>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</si>
  <si>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</si>
  <si>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</si>
  <si>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</si>
  <si>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</si>
  <si>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</si>
  <si>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</si>
  <si>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</si>
  <si>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</si>
  <si>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</si>
  <si>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</si>
  <si>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</si>
  <si>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</si>
  <si>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</si>
  <si>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</si>
  <si>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</si>
  <si>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</si>
  <si>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</si>
  <si>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</si>
  <si>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</si>
  <si>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</si>
  <si>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</si>
  <si>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</si>
  <si>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</si>
  <si>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</si>
  <si>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</si>
  <si>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</si>
  <si>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</si>
  <si>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</si>
  <si>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</si>
  <si>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</si>
  <si>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</si>
  <si>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</si>
  <si>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</si>
  <si>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</si>
  <si>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</si>
  <si>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</si>
  <si>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</si>
  <si>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</si>
  <si>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</si>
  <si>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</si>
  <si>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</si>
  <si>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</si>
  <si>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</si>
  <si>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</si>
  <si>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</si>
  <si>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</si>
  <si>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</si>
  <si>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</si>
  <si>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</si>
  <si>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</si>
  <si>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</si>
  <si>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</si>
  <si>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</si>
  <si>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</si>
  <si>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</si>
  <si>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</si>
  <si>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</si>
  <si>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</si>
  <si>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</si>
  <si>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</si>
  <si>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</si>
  <si>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</si>
  <si>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</si>
  <si>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</si>
  <si>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</si>
  <si>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</si>
  <si>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</si>
  <si>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</si>
  <si>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</si>
  <si>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</si>
  <si>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</si>
  <si>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</si>
  <si>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</si>
  <si>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</si>
  <si>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</si>
  <si>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</si>
  <si>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</si>
  <si>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</si>
  <si>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</si>
  <si>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</si>
  <si>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</si>
  <si>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</si>
  <si>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</si>
  <si>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</si>
  <si>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</si>
  <si>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</si>
  <si>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</si>
  <si>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</si>
  <si>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</si>
  <si>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</si>
  <si>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</si>
  <si>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</si>
  <si>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</si>
  <si>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</si>
  <si>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</si>
  <si>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</si>
  <si>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</si>
  <si>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</si>
  <si>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</si>
  <si>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</si>
  <si>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</si>
  <si>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</si>
  <si>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</si>
  <si>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</si>
  <si>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</si>
  <si>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</si>
  <si>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</si>
  <si>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</si>
  <si>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</si>
  <si>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</si>
  <si>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</si>
  <si>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</si>
  <si>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</si>
  <si>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</si>
  <si>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</si>
  <si>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</si>
  <si>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</si>
  <si>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</si>
  <si>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</si>
  <si>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</si>
  <si>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</si>
  <si>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</si>
  <si>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</si>
  <si>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</si>
  <si>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</si>
  <si>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</si>
  <si>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</si>
  <si>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</si>
  <si>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</si>
  <si>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</si>
  <si>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</si>
  <si>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</si>
  <si>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</si>
  <si>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</si>
  <si>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</si>
  <si>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</si>
  <si>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</si>
  <si>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</si>
  <si>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</si>
  <si>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</si>
  <si>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</si>
  <si>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</si>
  <si>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</si>
  <si>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</si>
  <si>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</si>
  <si>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</si>
  <si>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</si>
  <si>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</si>
  <si>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</si>
  <si>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</si>
  <si>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</si>
  <si>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</si>
  <si>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</si>
  <si>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</si>
  <si>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</si>
  <si>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</si>
  <si>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</si>
  <si>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</si>
  <si>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</si>
  <si>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</si>
  <si>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</si>
  <si>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</si>
  <si>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</si>
  <si>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</si>
  <si>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</si>
  <si>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</si>
  <si>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</si>
  <si>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</si>
  <si>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</si>
  <si>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</si>
  <si>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</si>
  <si>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</si>
  <si>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</si>
  <si>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</si>
  <si>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</si>
  <si>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</si>
  <si>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</si>
  <si>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</si>
  <si>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</si>
  <si>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</si>
  <si>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</si>
  <si>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</si>
  <si>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</si>
  <si>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</si>
  <si>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</si>
  <si>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</si>
  <si>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</si>
  <si>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</si>
  <si>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</si>
  <si>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</si>
  <si>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</si>
  <si>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</si>
  <si>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</si>
  <si>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</si>
  <si>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</si>
  <si>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</si>
  <si>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</si>
  <si>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</si>
  <si>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</si>
  <si>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</si>
  <si>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</si>
  <si>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</si>
  <si>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</si>
  <si>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</si>
  <si>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</si>
  <si>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</si>
  <si>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</si>
  <si>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</si>
  <si>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</si>
  <si>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</si>
  <si>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</si>
  <si>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</si>
  <si>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</si>
  <si>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</si>
  <si>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</si>
  <si>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</si>
  <si>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</si>
  <si>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</si>
  <si>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</si>
  <si>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</si>
  <si>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</si>
  <si>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</si>
  <si>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</si>
  <si>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</si>
  <si>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</si>
  <si>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</si>
  <si>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</si>
  <si>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</si>
  <si>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</si>
  <si>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</si>
  <si>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</si>
  <si>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</si>
  <si>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</si>
  <si>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</si>
  <si>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</si>
  <si>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</si>
  <si>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</si>
  <si>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</si>
  <si>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</si>
  <si>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</si>
  <si>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</si>
  <si>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</si>
  <si>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</si>
  <si>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</si>
  <si>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</si>
  <si>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</si>
  <si>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</si>
  <si>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</si>
  <si>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</si>
  <si>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</si>
  <si>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</si>
  <si>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</si>
  <si>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</si>
  <si>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</si>
  <si>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</si>
  <si>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</si>
  <si>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</si>
  <si>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</si>
  <si>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</si>
  <si>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</si>
  <si>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</si>
  <si>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</si>
  <si>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</si>
  <si>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</si>
  <si>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</si>
  <si>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</si>
  <si>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</si>
  <si>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</si>
  <si>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</si>
  <si>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</si>
  <si>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</si>
  <si>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</si>
  <si>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</si>
  <si>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</si>
  <si>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</si>
  <si>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</si>
  <si>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</si>
  <si>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</si>
  <si>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</si>
  <si>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</si>
  <si>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</si>
  <si>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</si>
  <si>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</si>
  <si>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</si>
  <si>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</si>
  <si>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</si>
  <si>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</si>
  <si>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</si>
  <si>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</si>
  <si>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</si>
  <si>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</si>
  <si>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</si>
  <si>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</si>
  <si>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</si>
  <si>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</si>
  <si>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</si>
  <si>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</si>
  <si>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</si>
  <si>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</si>
  <si>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</si>
  <si>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</si>
  <si>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</si>
  <si>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</si>
  <si>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</si>
  <si>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</si>
  <si>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</si>
  <si>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</si>
  <si>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</si>
  <si>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</si>
  <si>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</si>
  <si>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</si>
  <si>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</si>
  <si>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</si>
  <si>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</si>
  <si>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</si>
  <si>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</si>
  <si>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</si>
  <si>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</si>
  <si>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</si>
  <si>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</si>
  <si>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</si>
  <si>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</si>
  <si>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</si>
  <si>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</si>
  <si>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</si>
  <si>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</si>
  <si>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</si>
  <si>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</si>
  <si>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</si>
  <si>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</si>
  <si>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</si>
  <si>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</si>
  <si>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</si>
  <si>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</si>
  <si>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</si>
  <si>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</si>
  <si>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</si>
  <si>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</si>
  <si>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</si>
  <si>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</si>
  <si>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</si>
  <si>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</si>
  <si>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</si>
  <si>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</si>
  <si>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</si>
  <si>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</si>
  <si>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</si>
  <si>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</si>
  <si>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</si>
  <si>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</si>
  <si>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</si>
  <si>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</si>
  <si>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</si>
  <si>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</si>
  <si>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</si>
  <si>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</si>
  <si>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</si>
  <si>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</si>
  <si>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</si>
  <si>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</si>
  <si>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</si>
  <si>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</si>
  <si>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</si>
  <si>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</si>
  <si>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</si>
  <si>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</si>
  <si>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</si>
  <si>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</si>
  <si>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</si>
  <si>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</si>
  <si>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</si>
  <si>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</si>
  <si>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</si>
  <si>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</si>
  <si>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</si>
  <si>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</si>
  <si>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</si>
  <si>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</si>
  <si>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</si>
  <si>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</si>
  <si>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</si>
  <si>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</si>
  <si>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</si>
  <si>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</si>
  <si>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</si>
  <si>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</si>
  <si>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</si>
  <si>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</si>
  <si>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</si>
  <si>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</si>
  <si>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</si>
  <si>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</si>
  <si>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</si>
  <si>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</si>
  <si>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</si>
  <si>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</si>
  <si>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</si>
  <si>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</si>
  <si>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</si>
  <si>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</si>
  <si>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</si>
  <si>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</si>
  <si>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</si>
  <si>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</si>
  <si>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</si>
  <si>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</si>
  <si>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</si>
  <si>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</si>
  <si>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</si>
  <si>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</si>
  <si>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</si>
  <si>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</si>
  <si>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</si>
  <si>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</si>
  <si>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</si>
  <si>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</si>
  <si>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</si>
  <si>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</si>
  <si>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</si>
  <si>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</si>
  <si>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</si>
  <si>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</si>
  <si>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</si>
  <si>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</si>
  <si>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</si>
  <si>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</si>
  <si>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</si>
  <si>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</si>
  <si>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</si>
  <si>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</si>
  <si>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</si>
  <si>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</si>
  <si>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</si>
  <si>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</si>
  <si>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</si>
  <si>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</si>
  <si>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</si>
  <si>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</si>
  <si>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</si>
  <si>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</si>
  <si>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</si>
  <si>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</si>
  <si>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</si>
  <si>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</si>
  <si>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</si>
  <si>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</si>
  <si>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</si>
  <si>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</si>
  <si>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</si>
  <si>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</si>
  <si>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</si>
  <si>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</si>
  <si>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</si>
  <si>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</si>
  <si>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</si>
  <si>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</si>
  <si>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</si>
  <si>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</si>
  <si>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</si>
  <si>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</si>
  <si>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</si>
  <si>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</si>
  <si>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</si>
  <si>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</si>
  <si>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</si>
  <si>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</si>
  <si>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</si>
  <si>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</si>
  <si>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</si>
  <si>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</si>
  <si>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</si>
  <si>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</si>
  <si>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</si>
  <si>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</si>
  <si>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</si>
  <si>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</si>
  <si>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</si>
  <si>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</si>
  <si>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</si>
  <si>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</si>
  <si>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</si>
  <si>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</si>
  <si>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</si>
  <si>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</si>
  <si>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</si>
  <si>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</si>
  <si>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</si>
  <si>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</si>
  <si>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</si>
  <si>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</si>
  <si>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</si>
  <si>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</si>
  <si>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</si>
  <si>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</si>
  <si>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</si>
  <si>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</si>
  <si>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</si>
  <si>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</si>
  <si>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</si>
  <si>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</si>
  <si>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</si>
  <si>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</si>
  <si>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</si>
  <si>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</si>
  <si>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</si>
  <si>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</si>
  <si>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</si>
  <si>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</si>
  <si>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</si>
  <si>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</si>
  <si>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</si>
  <si>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</si>
  <si>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</si>
  <si>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</si>
  <si>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</si>
  <si>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</si>
  <si>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</si>
  <si>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</si>
  <si>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</si>
  <si>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</si>
  <si>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</si>
  <si>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</si>
  <si>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</si>
  <si>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</si>
  <si>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</si>
  <si>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</si>
  <si>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</si>
  <si>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</si>
  <si>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</si>
  <si>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</si>
  <si>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</si>
  <si>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</si>
  <si>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</si>
  <si>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</si>
  <si>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</si>
  <si>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</si>
  <si>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</si>
  <si>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</si>
  <si>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</si>
  <si>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</si>
  <si>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</si>
  <si>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</si>
  <si>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</si>
  <si>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</si>
  <si>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</si>
  <si>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</si>
  <si>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</si>
  <si>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</si>
  <si>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</si>
  <si>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</si>
  <si>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</si>
  <si>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</si>
  <si>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</si>
  <si>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</si>
  <si>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</si>
  <si>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</si>
  <si>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</si>
  <si>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</si>
  <si>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</si>
  <si>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</si>
  <si>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</si>
  <si>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</si>
  <si>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</si>
  <si>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</si>
  <si>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</si>
  <si>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</si>
  <si>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</si>
  <si>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</si>
  <si>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</si>
  <si>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</si>
  <si>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</si>
  <si>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</si>
  <si>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</si>
  <si>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</si>
  <si>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</si>
  <si>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</si>
  <si>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</si>
  <si>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</si>
  <si>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</si>
  <si>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</si>
  <si>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</si>
  <si>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</si>
  <si>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</si>
  <si>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</si>
  <si>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</si>
  <si>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</si>
  <si>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</si>
  <si>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</si>
  <si>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</si>
  <si>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</si>
  <si>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</si>
  <si>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</si>
  <si>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</si>
  <si>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</si>
  <si>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</si>
  <si>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</si>
  <si>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</si>
  <si>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</si>
  <si>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</si>
  <si>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</si>
  <si>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</si>
  <si>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</si>
  <si>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</si>
  <si>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</si>
  <si>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</si>
  <si>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</si>
  <si>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</si>
  <si>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</si>
  <si>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</si>
  <si>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</si>
  <si>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</si>
  <si>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</si>
  <si>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</si>
  <si>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</si>
  <si>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</si>
  <si>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</si>
  <si>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</si>
  <si>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</si>
  <si>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</si>
  <si>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</si>
  <si>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</si>
  <si>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</si>
  <si>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</si>
  <si>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</si>
  <si>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</si>
  <si>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</si>
  <si>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</si>
  <si>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</si>
  <si>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</si>
  <si>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</si>
  <si>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</si>
  <si>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</si>
  <si>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</si>
  <si>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</si>
  <si>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</si>
  <si>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</si>
  <si>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</si>
  <si>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</si>
  <si>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</si>
  <si>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</si>
  <si>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</si>
  <si>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</si>
  <si>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</si>
  <si>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</si>
  <si>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</si>
  <si>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</si>
  <si>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</si>
  <si>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</si>
  <si>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</si>
  <si>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</si>
  <si>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</si>
  <si>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</si>
  <si>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</si>
  <si>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</si>
  <si>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</si>
  <si>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</si>
  <si>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</si>
  <si>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</si>
  <si>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</si>
  <si>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</si>
  <si>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</si>
  <si>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</si>
  <si>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</si>
  <si>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</si>
  <si>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</si>
  <si>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</si>
  <si>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</si>
  <si>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</si>
  <si>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</si>
  <si>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</si>
  <si>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</si>
  <si>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</si>
  <si>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</si>
  <si>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</si>
  <si>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</si>
  <si>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</si>
  <si>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</si>
  <si>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</si>
  <si>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</si>
  <si>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</si>
  <si>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</si>
  <si>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</si>
  <si>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</si>
  <si>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</si>
  <si>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</si>
  <si>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</si>
  <si>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</si>
  <si>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</si>
  <si>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</si>
  <si>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</si>
  <si>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</si>
  <si>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</si>
  <si>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</si>
  <si>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</si>
  <si>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</si>
  <si>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</si>
  <si>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</si>
  <si>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</si>
  <si>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</si>
  <si>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</si>
  <si>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</si>
  <si>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</si>
  <si>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</si>
  <si>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</si>
  <si>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</si>
  <si>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</si>
  <si>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</si>
  <si>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</si>
  <si>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</si>
  <si>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</si>
  <si>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</si>
  <si>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</si>
  <si>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</si>
  <si>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</si>
  <si>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</si>
  <si>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</si>
  <si>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</si>
  <si>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</si>
  <si>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</si>
  <si>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</si>
  <si>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</si>
  <si>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</si>
  <si>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</si>
  <si>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</si>
  <si>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</si>
  <si>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</si>
  <si>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</si>
  <si>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</si>
  <si>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</si>
  <si>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</si>
  <si>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</si>
  <si>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</si>
  <si>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</si>
  <si>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</si>
  <si>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</si>
  <si>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</si>
  <si>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</si>
  <si>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</si>
  <si>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</si>
  <si>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</si>
  <si>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</si>
  <si>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</si>
  <si>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</si>
  <si>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</si>
  <si>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</si>
  <si>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</si>
  <si>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</si>
  <si>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</si>
  <si>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</si>
  <si>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</si>
  <si>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</si>
  <si>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</si>
  <si>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</si>
  <si>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</si>
  <si>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</si>
  <si>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</si>
  <si>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</si>
  <si>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</si>
  <si>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</si>
  <si>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</si>
  <si>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</si>
  <si>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</si>
  <si>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</si>
  <si>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</si>
  <si>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</si>
  <si>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</si>
  <si>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</si>
  <si>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</si>
  <si>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</si>
  <si>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</si>
  <si>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</si>
  <si>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</si>
  <si>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</si>
  <si>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</si>
  <si>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</si>
  <si>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</si>
  <si>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</si>
  <si>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</si>
  <si>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</si>
  <si>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</si>
  <si>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</si>
  <si>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</si>
  <si>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</si>
  <si>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</si>
  <si>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</si>
  <si>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</si>
  <si>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</si>
  <si>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</si>
  <si>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</si>
  <si>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</si>
  <si>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</si>
  <si>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</si>
  <si>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</si>
  <si>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</si>
  <si>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</si>
  <si>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</si>
  <si>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</si>
  <si>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</si>
  <si>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</si>
  <si>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</si>
  <si>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</si>
  <si>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</si>
  <si>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</si>
  <si>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</si>
  <si>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</si>
  <si>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</si>
  <si>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</si>
  <si>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</si>
  <si>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</si>
  <si>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</si>
  <si>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</si>
  <si>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</si>
  <si>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</si>
  <si>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</si>
  <si>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</si>
  <si>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</si>
  <si>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</si>
  <si>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</si>
  <si>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</si>
  <si>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</si>
  <si>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</si>
  <si>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</si>
  <si>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</si>
  <si>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</si>
  <si>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</si>
  <si>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</si>
  <si>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</si>
  <si>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</si>
  <si>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</si>
  <si>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</si>
  <si>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</si>
  <si>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</si>
  <si>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</si>
  <si>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</si>
  <si>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</si>
  <si>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</si>
  <si>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</si>
  <si>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</si>
  <si>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</si>
  <si>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</si>
  <si>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</si>
  <si>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</si>
  <si>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</si>
  <si>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</si>
  <si>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</si>
  <si>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</si>
  <si>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</si>
  <si>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</si>
  <si>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</si>
  <si>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</si>
  <si>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</si>
  <si>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</si>
  <si>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</si>
  <si>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</si>
  <si>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</si>
  <si>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</si>
  <si>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</si>
  <si>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</si>
  <si>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</si>
  <si>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</si>
  <si>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</si>
  <si>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</si>
  <si>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</si>
  <si>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</si>
  <si>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</si>
  <si>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</si>
  <si>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</si>
  <si>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</si>
  <si>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</si>
  <si>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</si>
  <si>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</si>
  <si>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</si>
  <si>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</si>
  <si>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</si>
  <si>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</si>
  <si>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</si>
  <si>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</si>
  <si>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</si>
  <si>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</si>
  <si>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</si>
  <si>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</si>
  <si>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</si>
  <si>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</si>
  <si>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</si>
  <si>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</si>
  <si>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</si>
  <si>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</si>
  <si>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</si>
  <si>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</si>
  <si>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</si>
  <si>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</si>
  <si>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</si>
  <si>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</si>
  <si>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</si>
  <si>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</si>
  <si>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</si>
  <si>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</si>
  <si>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</si>
  <si>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</si>
  <si>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</si>
  <si>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</si>
  <si>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</si>
  <si>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</si>
  <si>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</si>
  <si>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</si>
  <si>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</si>
  <si>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</si>
  <si>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</si>
  <si>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</si>
  <si>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</si>
  <si>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</si>
  <si>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</si>
  <si>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</si>
  <si>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</si>
  <si>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</si>
  <si>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</si>
  <si>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</si>
  <si>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</si>
  <si>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</si>
  <si>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</si>
  <si>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</si>
  <si>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</si>
  <si>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</si>
  <si>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</si>
  <si>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</si>
  <si>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</si>
  <si>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</si>
  <si>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</si>
  <si>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</si>
  <si>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</si>
  <si>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</si>
  <si>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</si>
  <si>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</si>
  <si>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</si>
  <si>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</si>
  <si>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</si>
  <si>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</si>
  <si>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</si>
  <si>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</si>
  <si>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</si>
  <si>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</si>
  <si>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</si>
  <si>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</si>
  <si>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</si>
  <si>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</si>
  <si>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</si>
  <si>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</si>
  <si>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</si>
  <si>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</si>
  <si>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</si>
  <si>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</si>
  <si>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</si>
  <si>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</si>
  <si>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</si>
  <si>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</si>
  <si>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</si>
  <si>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</si>
  <si>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</si>
  <si>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</si>
  <si>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</si>
  <si>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</si>
  <si>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</si>
  <si>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</si>
  <si>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</si>
  <si>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</si>
  <si>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</si>
  <si>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</si>
  <si>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</si>
  <si>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</si>
  <si>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</si>
  <si>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</si>
  <si>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</si>
  <si>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</si>
  <si>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</si>
  <si>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</si>
  <si>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</si>
  <si>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</si>
  <si>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</si>
  <si>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</si>
  <si>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</si>
  <si>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</si>
  <si>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</si>
  <si>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</si>
  <si>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</si>
  <si>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</si>
  <si>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</si>
  <si>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</si>
  <si>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</si>
  <si>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</si>
  <si>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</si>
  <si>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</si>
  <si>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</si>
  <si>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</si>
  <si>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</si>
  <si>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</si>
  <si>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</si>
  <si>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</si>
  <si>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</si>
  <si>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</si>
  <si>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</si>
  <si>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</si>
  <si>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</si>
  <si>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</si>
  <si>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</si>
  <si>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</si>
  <si>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</si>
  <si>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</si>
  <si>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</si>
  <si>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</si>
  <si>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</si>
  <si>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</si>
  <si>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</si>
  <si>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</si>
  <si>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</si>
  <si>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</si>
  <si>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</si>
  <si>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</si>
  <si>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</si>
  <si>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</si>
  <si>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</si>
  <si>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</si>
  <si>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</si>
  <si>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</si>
  <si>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</si>
  <si>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</si>
  <si>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</si>
  <si>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</si>
  <si>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</si>
  <si>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</si>
  <si>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</si>
  <si>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</si>
  <si>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</si>
  <si>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</si>
  <si>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</si>
  <si>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</si>
  <si>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</si>
  <si>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</si>
  <si>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</si>
  <si>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</si>
  <si>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</si>
  <si>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</si>
  <si>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</si>
  <si>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</si>
  <si>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</si>
  <si>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</si>
  <si>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</si>
  <si>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</si>
  <si>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</si>
  <si>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</si>
  <si>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</si>
  <si>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</si>
  <si>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</si>
  <si>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</si>
  <si>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</si>
  <si>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</si>
  <si>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</si>
  <si>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</si>
  <si>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</si>
  <si>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</si>
  <si>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</si>
  <si>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</si>
  <si>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</si>
  <si>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</si>
  <si>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</si>
  <si>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</si>
  <si>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</si>
  <si>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</si>
  <si>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</si>
  <si>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</si>
  <si>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</si>
  <si>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</si>
  <si>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</si>
  <si>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</si>
  <si>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</si>
  <si>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</si>
  <si>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</si>
  <si>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</si>
  <si>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</si>
  <si>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</si>
  <si>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</si>
  <si>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</si>
  <si>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</si>
  <si>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</si>
  <si>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</si>
  <si>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</si>
  <si>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</si>
  <si>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</si>
  <si>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</si>
  <si>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</si>
  <si>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</si>
  <si>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</si>
  <si>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</si>
  <si>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</si>
  <si>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</si>
  <si>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</si>
  <si>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</si>
  <si>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</si>
  <si>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</si>
  <si>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</si>
  <si>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</si>
  <si>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</si>
  <si>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</si>
  <si>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</si>
  <si>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</si>
  <si>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</si>
  <si>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</si>
  <si>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</si>
  <si>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</si>
  <si>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</si>
  <si>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</si>
  <si>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</si>
  <si>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</si>
  <si>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</si>
  <si>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</si>
  <si>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</si>
  <si>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</si>
  <si>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</si>
  <si>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</si>
  <si>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</si>
  <si>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</si>
  <si>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</si>
  <si>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</si>
  <si>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</si>
  <si>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</si>
  <si>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</si>
  <si>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</si>
  <si>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</si>
  <si>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</si>
  <si>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</si>
  <si>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</si>
  <si>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</si>
  <si>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</si>
  <si>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</si>
  <si>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</si>
  <si>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</si>
  <si>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</si>
  <si>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</si>
  <si>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</si>
  <si>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</si>
  <si>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</si>
  <si>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</si>
  <si>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</si>
  <si>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</si>
  <si>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</si>
  <si>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</si>
  <si>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</si>
  <si>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</si>
  <si>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</si>
  <si>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</si>
  <si>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</si>
  <si>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</si>
  <si>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</si>
  <si>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</si>
  <si>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</si>
  <si>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</si>
  <si>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</si>
  <si>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</si>
  <si>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</si>
  <si>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</si>
  <si>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</si>
  <si>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</si>
  <si>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</si>
  <si>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</si>
  <si>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</si>
  <si>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</si>
  <si>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</si>
  <si>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</si>
  <si>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</si>
  <si>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</si>
  <si>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</si>
  <si>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</si>
  <si>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</si>
  <si>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</si>
  <si>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</si>
  <si>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</si>
  <si>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</si>
  <si>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</si>
  <si>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</si>
  <si>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</si>
  <si>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</si>
  <si>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</si>
  <si>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</si>
  <si>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</si>
  <si>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</si>
  <si>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</si>
  <si>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</si>
  <si>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</si>
  <si>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</si>
  <si>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</si>
  <si>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</si>
  <si>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</si>
  <si>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</si>
  <si>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</si>
  <si>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</si>
  <si>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</si>
  <si>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</si>
  <si>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</si>
  <si>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</si>
  <si>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</si>
  <si>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</si>
  <si>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</si>
  <si>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</si>
  <si>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</si>
  <si>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</si>
  <si>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</si>
  <si>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</si>
  <si>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</si>
  <si>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</si>
  <si>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</si>
  <si>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</si>
  <si>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</si>
  <si>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</si>
  <si>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</si>
  <si>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</si>
  <si>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</si>
  <si>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</si>
  <si>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</si>
  <si>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</si>
  <si>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</si>
  <si>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</si>
  <si>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</si>
  <si>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</si>
  <si>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</si>
  <si>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</si>
  <si>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</si>
  <si>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</si>
  <si>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</si>
  <si>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</si>
  <si>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</si>
  <si>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</si>
  <si>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</si>
  <si>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</si>
  <si>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</si>
  <si>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</si>
  <si>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</si>
  <si>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</si>
  <si>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</si>
  <si>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</si>
  <si>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</si>
  <si>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</si>
  <si>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</si>
  <si>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</si>
  <si>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</si>
  <si>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</si>
  <si>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</si>
  <si>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</si>
  <si>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</si>
  <si>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</si>
  <si>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</si>
  <si>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</si>
  <si>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</si>
  <si>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</si>
  <si>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</si>
  <si>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</si>
  <si>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</si>
  <si>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</si>
  <si>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</si>
  <si>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</si>
  <si>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</si>
  <si>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</si>
  <si>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</si>
  <si>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</si>
  <si>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</si>
  <si>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</si>
  <si>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</si>
  <si>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</si>
  <si>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</si>
  <si>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</si>
  <si>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</si>
  <si>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</si>
  <si>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</si>
  <si>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</si>
  <si>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</si>
  <si>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</si>
  <si>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</si>
  <si>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</si>
  <si>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</si>
  <si>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</si>
  <si>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</si>
  <si>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</si>
  <si>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</si>
  <si>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</si>
  <si>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</si>
  <si>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</si>
  <si>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</si>
  <si>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</si>
  <si>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</si>
  <si>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</si>
  <si>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</si>
  <si>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</si>
  <si>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</si>
  <si>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</si>
  <si>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</si>
  <si>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</si>
  <si>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</si>
  <si>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</si>
  <si>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</si>
  <si>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</si>
  <si>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</si>
  <si>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</si>
  <si>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</si>
  <si>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</si>
  <si>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</si>
  <si>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</si>
  <si>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</si>
  <si>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</si>
  <si>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</si>
  <si>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</si>
  <si>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</si>
  <si>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</si>
  <si>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</si>
  <si>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</si>
  <si>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</si>
  <si>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</si>
  <si>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</si>
  <si>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</si>
  <si>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</si>
  <si>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</si>
  <si>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</si>
  <si>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</si>
  <si>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</si>
  <si>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</si>
  <si>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</si>
  <si>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</si>
  <si>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</si>
  <si>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</si>
  <si>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</si>
  <si>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</si>
  <si>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</si>
  <si>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</si>
  <si>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</si>
  <si>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</si>
  <si>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</si>
  <si>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</si>
  <si>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</si>
  <si>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</si>
  <si>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</si>
  <si>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</si>
  <si>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</si>
  <si>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</si>
  <si>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</si>
  <si>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</si>
  <si>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</si>
  <si>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</si>
  <si>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</si>
  <si>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</si>
  <si>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</si>
  <si>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</si>
  <si>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</si>
  <si>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</si>
  <si>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</si>
  <si>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</si>
  <si>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</si>
  <si>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</si>
  <si>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</si>
  <si>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</si>
  <si>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</si>
  <si>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</si>
  <si>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</si>
  <si>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</si>
  <si>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</si>
  <si>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</si>
  <si>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</si>
  <si>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</si>
  <si>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</si>
  <si>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</si>
  <si>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</si>
  <si>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</si>
  <si>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</si>
  <si>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</si>
  <si>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</si>
  <si>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</si>
  <si>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</si>
  <si>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</si>
  <si>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</si>
  <si>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</si>
  <si>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</si>
  <si>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</si>
  <si>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</si>
  <si>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</si>
  <si>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</si>
  <si>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</si>
  <si>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</si>
  <si>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</si>
  <si>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</si>
  <si>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</si>
  <si>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</si>
  <si>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</si>
  <si>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</si>
  <si>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</si>
  <si>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</si>
  <si>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</si>
  <si>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</si>
  <si>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</si>
  <si>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</si>
  <si>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</si>
  <si>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</si>
  <si>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</si>
  <si>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</si>
  <si>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</si>
  <si>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</si>
  <si>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</si>
  <si>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</si>
  <si>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</si>
  <si>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</si>
  <si>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</si>
  <si>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</si>
  <si>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</si>
  <si>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</si>
  <si>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</si>
  <si>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</si>
  <si>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</si>
  <si>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</si>
  <si>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</si>
  <si>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</si>
  <si>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</si>
  <si>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</si>
  <si>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</si>
  <si>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</si>
  <si>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</si>
  <si>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</si>
  <si>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</si>
  <si>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</si>
  <si>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</si>
  <si>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</si>
  <si>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</si>
  <si>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</si>
  <si>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</si>
  <si>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</si>
  <si>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</si>
  <si>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</si>
  <si>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</si>
  <si>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</si>
  <si>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</si>
  <si>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</si>
  <si>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</si>
  <si>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</si>
  <si>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</si>
  <si>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</si>
  <si>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</si>
  <si>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</si>
  <si>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</si>
  <si>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</si>
  <si>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</si>
  <si>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</si>
  <si>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</si>
  <si>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</si>
  <si>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</si>
  <si>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</si>
  <si>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</si>
  <si>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</si>
  <si>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</si>
  <si>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</si>
  <si>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</si>
  <si>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</si>
  <si>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</si>
  <si>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</si>
  <si>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</si>
  <si>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</si>
  <si>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</si>
  <si>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</si>
  <si>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</si>
  <si>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</si>
  <si>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</si>
  <si>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</si>
  <si>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</si>
  <si>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</si>
  <si>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</si>
  <si>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</si>
  <si>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</si>
  <si>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</si>
  <si>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</si>
  <si>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</si>
  <si>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</si>
  <si>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</si>
  <si>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</si>
  <si>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</si>
  <si>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</si>
  <si>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</si>
  <si>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</si>
  <si>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</si>
  <si>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</si>
  <si>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</si>
  <si>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</si>
  <si>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</si>
  <si>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</si>
  <si>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</si>
  <si>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</si>
  <si>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</si>
  <si>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</si>
  <si>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</si>
  <si>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</si>
  <si>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</si>
  <si>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</si>
  <si>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</si>
  <si>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</si>
  <si>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</si>
  <si>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</si>
  <si>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</si>
  <si>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</si>
  <si>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</si>
  <si>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</si>
  <si>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</si>
  <si>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</si>
  <si>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</si>
  <si>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</si>
  <si>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</si>
  <si>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</si>
  <si>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</si>
  <si>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</si>
  <si>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</si>
  <si>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</si>
  <si>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</si>
  <si>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</si>
  <si>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</si>
  <si>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</si>
  <si>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</si>
  <si>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</si>
  <si>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</si>
  <si>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</si>
  <si>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</si>
  <si>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</si>
  <si>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</si>
  <si>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</si>
  <si>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</si>
  <si>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</si>
  <si>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</si>
  <si>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</si>
  <si>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</si>
  <si>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</si>
  <si>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</si>
  <si>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</si>
  <si>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</si>
  <si>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</si>
  <si>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</si>
  <si>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</si>
  <si>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</si>
  <si>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</si>
  <si>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</si>
  <si>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</si>
  <si>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</si>
  <si>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</si>
  <si>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</si>
  <si>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</si>
  <si>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</si>
  <si>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</si>
  <si>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</si>
  <si>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</si>
  <si>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</si>
  <si>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</si>
  <si>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</si>
  <si>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</si>
  <si>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</si>
  <si>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</si>
  <si>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</si>
  <si>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</si>
  <si>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</si>
  <si>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</si>
  <si>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</si>
  <si>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</si>
  <si>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</si>
  <si>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</si>
  <si>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</si>
  <si>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</si>
  <si>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</si>
  <si>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</si>
  <si>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</si>
  <si>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</si>
  <si>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</si>
  <si>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</si>
  <si>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</si>
  <si>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</si>
  <si>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</si>
  <si>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</si>
  <si>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</si>
  <si>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</si>
  <si>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</si>
  <si>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</si>
  <si>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</si>
  <si>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</si>
  <si>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</si>
  <si>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</si>
  <si>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</si>
  <si>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</si>
  <si>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</si>
  <si>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</si>
  <si>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</si>
  <si>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</si>
  <si>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</si>
  <si>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</si>
  <si>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</si>
  <si>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</si>
  <si>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</si>
  <si>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</si>
  <si>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</si>
  <si>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</si>
  <si>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</si>
  <si>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</si>
  <si>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</si>
  <si>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</si>
  <si>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</si>
  <si>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</si>
  <si>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</si>
  <si>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</si>
  <si>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</si>
  <si>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</si>
  <si>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</si>
  <si>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</si>
  <si>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</si>
  <si>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</si>
  <si>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</si>
  <si>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</si>
  <si>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</si>
  <si>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</si>
  <si>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</si>
  <si>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</si>
  <si>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</si>
  <si>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</si>
  <si>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</si>
  <si>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</si>
  <si>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</si>
  <si>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</si>
  <si>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</si>
  <si>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</si>
  <si>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</si>
  <si>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</si>
  <si>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</si>
  <si>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</si>
  <si>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</si>
  <si>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</si>
  <si>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</si>
  <si>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</si>
  <si>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</si>
  <si>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</si>
  <si>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</si>
  <si>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</si>
  <si>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</si>
  <si>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</si>
  <si>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</si>
  <si>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</si>
  <si>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</si>
  <si>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</si>
  <si>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</si>
  <si>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</si>
  <si>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</si>
  <si>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</si>
  <si>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</si>
  <si>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</si>
  <si>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</si>
  <si>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</si>
  <si>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</si>
  <si>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</si>
  <si>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</si>
  <si>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</si>
  <si>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</si>
  <si>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</si>
  <si>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</si>
  <si>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</si>
  <si>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</si>
  <si>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</si>
  <si>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</si>
  <si>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</si>
  <si>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</si>
  <si>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</si>
  <si>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</si>
  <si>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</si>
  <si>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</si>
  <si>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</si>
  <si>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</si>
  <si>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</si>
  <si>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</si>
  <si>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</si>
  <si>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</si>
  <si>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</si>
  <si>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</si>
  <si>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</si>
  <si>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</si>
  <si>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</si>
  <si>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</si>
  <si>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</si>
  <si>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</si>
  <si>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</si>
  <si>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</si>
  <si>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</si>
  <si>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</si>
  <si>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</si>
  <si>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</si>
  <si>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</si>
  <si>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</si>
  <si>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</si>
  <si>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</si>
  <si>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</si>
  <si>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</si>
  <si>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</si>
  <si>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</si>
  <si>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</si>
  <si>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</si>
  <si>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</si>
  <si>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</si>
  <si>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</si>
  <si>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</si>
  <si>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</si>
  <si>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</si>
  <si>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</si>
  <si>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</si>
  <si>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</si>
  <si>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</si>
  <si>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</si>
  <si>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</si>
  <si>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</si>
  <si>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</si>
  <si>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</si>
  <si>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</si>
  <si>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</si>
  <si>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</si>
  <si>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</si>
  <si>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</si>
  <si>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</si>
  <si>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</si>
  <si>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</si>
  <si>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</si>
  <si>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</si>
  <si>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</si>
  <si>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</si>
  <si>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</si>
  <si>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</si>
  <si>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</si>
  <si>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</si>
  <si>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</si>
  <si>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</si>
  <si>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</si>
  <si>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</si>
  <si>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</si>
  <si>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</si>
  <si>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</si>
  <si>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</si>
  <si>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</si>
  <si>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</si>
  <si>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</si>
  <si>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</si>
  <si>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</si>
  <si>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</si>
  <si>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</si>
  <si>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</si>
  <si>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</si>
  <si>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</si>
  <si>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</si>
  <si>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</si>
  <si>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</si>
  <si>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</si>
  <si>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</si>
  <si>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</si>
  <si>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</si>
  <si>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</si>
  <si>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</si>
  <si>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</si>
  <si>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</si>
  <si>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</si>
  <si>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</si>
  <si>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</si>
  <si>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</si>
  <si>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</si>
  <si>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</si>
  <si>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</si>
  <si>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</si>
  <si>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</si>
  <si>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</si>
  <si>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</si>
  <si>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</si>
  <si>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</si>
  <si>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</si>
  <si>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</si>
  <si>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</si>
  <si>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</si>
  <si>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</si>
  <si>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</si>
  <si>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</si>
  <si>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</si>
  <si>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</si>
  <si>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</si>
  <si>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</si>
  <si>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</si>
  <si>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</si>
  <si>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</si>
  <si>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</si>
  <si>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</si>
  <si>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</si>
  <si>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</si>
  <si>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</si>
  <si>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</si>
  <si>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</si>
  <si>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</si>
  <si>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</si>
  <si>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</si>
  <si>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</si>
  <si>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</si>
  <si>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</si>
  <si>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</si>
  <si>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</si>
  <si>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</si>
  <si>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</si>
  <si>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</si>
  <si>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</si>
  <si>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</si>
  <si>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</si>
  <si>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</si>
  <si>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</si>
  <si>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</si>
  <si>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</si>
  <si>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</si>
  <si>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</si>
  <si>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</si>
  <si>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</si>
  <si>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</si>
  <si>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</si>
  <si>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</si>
  <si>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</si>
  <si>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</si>
  <si>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</si>
  <si>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</si>
  <si>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</si>
  <si>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</si>
  <si>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</si>
  <si>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</si>
  <si>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</si>
  <si>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</si>
  <si>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</si>
  <si>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</si>
  <si>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</si>
  <si>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</si>
  <si>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</si>
  <si>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</si>
  <si>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</si>
  <si>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</si>
  <si>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</si>
  <si>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</si>
  <si>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</si>
  <si>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</si>
  <si>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</si>
  <si>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</si>
  <si>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</si>
  <si>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</si>
  <si>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</si>
  <si>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</si>
  <si>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</si>
  <si>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</si>
  <si>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</si>
  <si>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</si>
  <si>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</si>
  <si>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</si>
  <si>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</si>
  <si>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</si>
  <si>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</si>
  <si>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</si>
  <si>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</si>
  <si>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</si>
  <si>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</si>
  <si>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</si>
  <si>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</si>
  <si>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</si>
  <si>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</si>
  <si>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</si>
  <si>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</si>
  <si>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</si>
  <si>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</si>
  <si>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</si>
  <si>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</si>
  <si>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</si>
  <si>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</si>
  <si>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</si>
  <si>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</si>
  <si>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</si>
  <si>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</si>
  <si>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</si>
  <si>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</si>
  <si>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</si>
  <si>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</si>
  <si>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</si>
  <si>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</si>
  <si>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</si>
  <si>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</si>
  <si>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</si>
  <si>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</si>
  <si>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</si>
  <si>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</si>
  <si>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</si>
  <si>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</si>
  <si>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</si>
  <si>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</si>
  <si>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</si>
  <si>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</si>
  <si>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</si>
  <si>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</si>
  <si>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</si>
  <si>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</si>
  <si>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</si>
  <si>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</si>
  <si>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</si>
  <si>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</si>
  <si>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</si>
  <si>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</si>
  <si>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</si>
  <si>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</si>
  <si>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</si>
  <si>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</si>
  <si>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</si>
  <si>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</si>
  <si>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</si>
  <si>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</si>
  <si>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</si>
  <si>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</si>
  <si>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</si>
  <si>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</si>
  <si>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</si>
  <si>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</si>
  <si>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</si>
  <si>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</si>
  <si>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</si>
  <si>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</si>
  <si>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</si>
  <si>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</si>
  <si>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</si>
  <si>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</si>
  <si>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</si>
  <si>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</si>
  <si>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</si>
  <si>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</si>
  <si>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</si>
  <si>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</si>
  <si>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</si>
  <si>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</si>
  <si>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</si>
  <si>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</si>
  <si>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</si>
  <si>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</si>
  <si>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</si>
  <si>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</si>
  <si>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</si>
  <si>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</si>
  <si>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</si>
  <si>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</si>
  <si>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</si>
  <si>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</si>
  <si>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</si>
  <si>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</si>
  <si>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</si>
  <si>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</si>
  <si>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</si>
  <si>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</si>
  <si>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</si>
  <si>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</si>
  <si>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</si>
  <si>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</si>
  <si>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</si>
  <si>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</si>
  <si>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</si>
  <si>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</si>
  <si>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</si>
  <si>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</si>
  <si>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</si>
  <si>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</si>
  <si>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</si>
  <si>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</si>
  <si>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</si>
  <si>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</si>
  <si>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</si>
  <si>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</si>
  <si>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</si>
  <si>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</si>
  <si>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</si>
  <si>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</si>
  <si>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</si>
  <si>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</si>
  <si>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</si>
  <si>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</si>
  <si>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</si>
  <si>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</si>
  <si>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</si>
  <si>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</si>
  <si>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</si>
  <si>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</si>
  <si>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</si>
  <si>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</si>
  <si>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</si>
  <si>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</si>
  <si>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</si>
  <si>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</si>
  <si>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</si>
  <si>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</si>
  <si>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</si>
  <si>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</si>
  <si>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</si>
  <si>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</si>
  <si>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</si>
  <si>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</si>
  <si>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</si>
  <si>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</si>
  <si>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</si>
  <si>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</si>
  <si>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</si>
  <si>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</si>
  <si>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</si>
  <si>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</si>
  <si>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</si>
  <si>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</si>
  <si>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</si>
  <si>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</si>
  <si>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</si>
  <si>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</si>
  <si>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</si>
  <si>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</si>
  <si>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</si>
  <si>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</si>
  <si>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</si>
  <si>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</si>
  <si>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</si>
  <si>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</si>
  <si>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</si>
  <si>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</si>
  <si>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</si>
  <si>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</si>
  <si>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</si>
  <si>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</si>
  <si>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</si>
  <si>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</si>
  <si>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</si>
  <si>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</si>
  <si>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</si>
  <si>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</si>
  <si>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</si>
  <si>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</si>
  <si>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</si>
  <si>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</si>
  <si>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</si>
  <si>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</si>
  <si>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</si>
  <si>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</si>
  <si>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</si>
  <si>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</si>
  <si>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</si>
  <si>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</si>
  <si>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</si>
  <si>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</si>
  <si>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</si>
  <si>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</si>
  <si>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</si>
  <si>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</si>
  <si>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</si>
  <si>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</si>
  <si>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</si>
  <si>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</si>
  <si>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</si>
  <si>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</si>
  <si>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</si>
  <si>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</si>
  <si>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</si>
  <si>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</si>
  <si>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</si>
  <si>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</si>
  <si>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</si>
  <si>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</si>
  <si>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</si>
  <si>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</si>
  <si>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</si>
  <si>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</si>
  <si>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</si>
  <si>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</si>
  <si>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</si>
  <si>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</si>
  <si>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</si>
  <si>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</si>
  <si>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</si>
  <si>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</si>
  <si>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</si>
  <si>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</si>
  <si>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</si>
  <si>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</si>
  <si>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</si>
  <si>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</si>
  <si>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</si>
  <si>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</si>
  <si>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</si>
  <si>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</si>
  <si>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</si>
  <si>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</si>
  <si>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</si>
  <si>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</si>
  <si>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</si>
  <si>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</si>
  <si>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</si>
  <si>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</si>
  <si>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</si>
  <si>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</si>
  <si>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</si>
  <si>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</si>
  <si>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</si>
  <si>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</si>
  <si>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</si>
  <si>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</si>
  <si>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</si>
  <si>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</si>
  <si>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</si>
  <si>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</si>
  <si>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</si>
  <si>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</si>
  <si>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</si>
  <si>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</si>
  <si>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</si>
  <si>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</si>
  <si>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</si>
  <si>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</si>
  <si>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</si>
  <si>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</si>
  <si>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</si>
  <si>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</si>
  <si>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</si>
  <si>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</si>
  <si>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</si>
  <si>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</si>
  <si>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</si>
  <si>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</si>
  <si>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</si>
  <si>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</si>
  <si>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</si>
  <si>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</si>
  <si>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</si>
  <si>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</si>
  <si>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</si>
  <si>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</si>
  <si>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</si>
  <si>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</si>
  <si>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</si>
  <si>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</si>
  <si>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</si>
  <si>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</si>
  <si>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</si>
  <si>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</si>
  <si>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</si>
  <si>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</si>
  <si>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</si>
  <si>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</si>
  <si>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</si>
  <si>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</si>
  <si>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</si>
  <si>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</si>
  <si>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</si>
  <si>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</si>
  <si>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</si>
  <si>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</si>
  <si>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</si>
  <si>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</si>
  <si>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</si>
  <si>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</si>
  <si>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</si>
  <si>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</si>
  <si>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</si>
  <si>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</si>
  <si>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</si>
  <si>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</si>
  <si>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</si>
  <si>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</si>
  <si>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</si>
  <si>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</si>
  <si>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</si>
  <si>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</si>
  <si>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</si>
  <si>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</si>
  <si>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</si>
  <si>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</si>
  <si>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</si>
  <si>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</si>
  <si>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</si>
  <si>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</si>
  <si>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</si>
  <si>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</si>
  <si>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</si>
  <si>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</si>
  <si>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</si>
  <si>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</si>
  <si>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</si>
  <si>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</si>
  <si>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</si>
  <si>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</si>
  <si>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</si>
  <si>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</si>
  <si>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</si>
  <si>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</si>
  <si>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</si>
  <si>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</si>
  <si>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</si>
  <si>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</si>
  <si>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</si>
  <si>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</si>
  <si>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</si>
  <si>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</si>
  <si>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</si>
  <si>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</si>
  <si>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</si>
  <si>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</si>
  <si>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</si>
  <si>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</si>
  <si>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</si>
  <si>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</si>
  <si>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</si>
  <si>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</si>
  <si>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</si>
  <si>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</si>
  <si>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</si>
  <si>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</si>
  <si>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</si>
  <si>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</si>
  <si>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</si>
  <si>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</si>
  <si>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</si>
  <si>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</si>
  <si>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</si>
  <si>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</si>
  <si>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</si>
  <si>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</si>
  <si>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</si>
  <si>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</si>
  <si>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</si>
  <si>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</si>
  <si>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</si>
  <si>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</si>
  <si>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</si>
  <si>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</si>
  <si>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</si>
  <si>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</si>
  <si>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</si>
  <si>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</si>
  <si>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</si>
  <si>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</si>
  <si>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</si>
  <si>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</si>
  <si>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</si>
  <si>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</si>
  <si>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</si>
  <si>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</si>
  <si>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</si>
  <si>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</si>
  <si>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</si>
  <si>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</si>
  <si>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</si>
  <si>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</si>
  <si>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</si>
  <si>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</si>
  <si>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</si>
  <si>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</si>
  <si>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</si>
  <si>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</si>
  <si>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</si>
  <si>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</si>
  <si>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</si>
  <si>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</si>
  <si>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</si>
  <si>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</si>
  <si>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</si>
  <si>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</si>
  <si>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</si>
  <si>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</si>
  <si>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</si>
  <si>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</si>
  <si>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</si>
  <si>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</si>
  <si>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</si>
  <si>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</si>
  <si>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</si>
  <si>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</si>
  <si>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</si>
  <si>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</si>
  <si>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</si>
  <si>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</si>
  <si>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</si>
  <si>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</si>
  <si>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</si>
  <si>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</si>
  <si>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</si>
  <si>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</si>
  <si>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</si>
  <si>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</si>
  <si>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</si>
  <si>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</si>
  <si>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</si>
  <si>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</si>
  <si>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</si>
  <si>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</si>
  <si>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</si>
  <si>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</si>
  <si>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</si>
  <si>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</si>
  <si>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</si>
  <si>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</si>
  <si>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</si>
  <si>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</si>
  <si>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</si>
  <si>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</si>
  <si>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</si>
  <si>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</si>
  <si>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</si>
  <si>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</si>
  <si>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</si>
  <si>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</si>
  <si>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</si>
  <si>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</si>
  <si>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</si>
  <si>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</si>
  <si>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</si>
  <si>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</si>
  <si>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</si>
  <si>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</si>
  <si>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</si>
  <si>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</si>
  <si>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</si>
  <si>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</si>
  <si>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</si>
  <si>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</si>
  <si>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</si>
  <si>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</si>
  <si>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</si>
  <si>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</si>
  <si>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</si>
  <si>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</si>
  <si>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</si>
  <si>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</si>
  <si>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</si>
  <si>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</si>
  <si>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</si>
  <si>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</si>
  <si>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</si>
  <si>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</si>
  <si>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</si>
  <si>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</si>
  <si>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</si>
  <si>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</si>
  <si>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</si>
  <si>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</si>
  <si>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</si>
  <si>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</si>
  <si>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</si>
  <si>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</si>
  <si>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</si>
  <si>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</si>
  <si>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</si>
  <si>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</si>
  <si>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</si>
  <si>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</si>
  <si>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</si>
  <si>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</si>
  <si>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</si>
  <si>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</si>
  <si>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</si>
  <si>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</si>
  <si>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</si>
  <si>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</si>
  <si>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</si>
  <si>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</si>
  <si>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</si>
  <si>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</si>
  <si>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</si>
  <si>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</si>
  <si>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</si>
  <si>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</si>
  <si>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</si>
  <si>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</si>
  <si>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</si>
  <si>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</si>
  <si>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</si>
  <si>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</si>
  <si>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</si>
  <si>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</si>
  <si>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</si>
  <si>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</si>
  <si>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</si>
  <si>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</si>
  <si>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</si>
  <si>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</si>
  <si>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</si>
  <si>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</si>
  <si>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</si>
  <si>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</si>
  <si>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</si>
  <si>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</si>
  <si>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</si>
  <si>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</si>
  <si>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</si>
  <si>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</si>
  <si>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</si>
  <si>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</si>
  <si>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</si>
  <si>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</si>
  <si>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</si>
  <si>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</si>
  <si>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</si>
  <si>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</si>
  <si>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</si>
  <si>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</si>
  <si>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</si>
  <si>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</si>
  <si>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</si>
  <si>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</si>
  <si>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</si>
  <si>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</si>
  <si>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</si>
  <si>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</si>
  <si>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</si>
  <si>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</si>
  <si>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</si>
  <si>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</si>
  <si>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</si>
  <si>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</si>
  <si>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</si>
  <si>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</si>
  <si>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</si>
  <si>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</si>
  <si>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</si>
  <si>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</si>
  <si>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</si>
  <si>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</si>
  <si>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</si>
  <si>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</si>
  <si>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</si>
  <si>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</si>
  <si>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</si>
  <si>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</si>
  <si>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</si>
  <si>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</si>
  <si>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</si>
  <si>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</si>
  <si>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</si>
  <si>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</si>
  <si>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</si>
  <si>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</si>
  <si>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</si>
  <si>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</si>
  <si>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</si>
  <si>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</si>
  <si>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</si>
  <si>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</si>
  <si>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</si>
  <si>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</si>
  <si>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</si>
  <si>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</si>
  <si>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</si>
  <si>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</si>
  <si>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</si>
  <si>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</si>
  <si>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</si>
  <si>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</si>
  <si>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</si>
  <si>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</si>
  <si>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</si>
  <si>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</si>
  <si>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</si>
  <si>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</si>
  <si>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</si>
  <si>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</si>
  <si>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</si>
  <si>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</si>
  <si>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</si>
  <si>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</si>
  <si>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</si>
  <si>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</si>
  <si>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</si>
  <si>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</si>
  <si>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</si>
  <si>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</si>
  <si>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</si>
  <si>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</si>
  <si>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</si>
  <si>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</si>
  <si>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</si>
  <si>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</si>
  <si>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</si>
  <si>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</si>
  <si>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</si>
  <si>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</si>
  <si>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</si>
  <si>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</si>
  <si>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</si>
  <si>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</si>
  <si>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</si>
  <si>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</si>
  <si>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</si>
  <si>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</si>
  <si>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</si>
  <si>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</si>
  <si>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</si>
  <si>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</si>
  <si>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</si>
  <si>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</si>
  <si>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</si>
  <si>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</si>
  <si>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</si>
  <si>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</si>
  <si>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</si>
  <si>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</si>
  <si>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</si>
  <si>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</si>
  <si>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</si>
  <si>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</si>
  <si>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</si>
  <si>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</si>
  <si>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</si>
  <si>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</si>
  <si>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</si>
  <si>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</si>
  <si>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</si>
  <si>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</si>
  <si>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</si>
  <si>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</si>
  <si>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</si>
  <si>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</si>
  <si>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</si>
  <si>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</si>
  <si>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</si>
  <si>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</si>
  <si>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</si>
  <si>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</si>
  <si>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</si>
  <si>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</si>
  <si>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</si>
  <si>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</si>
  <si>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</si>
  <si>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</si>
  <si>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</si>
  <si>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</si>
  <si>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</si>
  <si>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</si>
  <si>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</si>
  <si>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</si>
  <si>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</si>
  <si>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</si>
  <si>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</si>
  <si>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</si>
  <si>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</si>
  <si>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</si>
  <si>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</si>
  <si>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</si>
  <si>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</si>
  <si>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</si>
  <si>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</si>
  <si>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</si>
  <si>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</si>
  <si>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</si>
  <si>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</si>
  <si>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</si>
  <si>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</si>
  <si>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</si>
  <si>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</si>
  <si>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</si>
  <si>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</si>
  <si>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</si>
  <si>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</si>
  <si>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</si>
  <si>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</si>
  <si>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</si>
  <si>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</si>
  <si>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</si>
  <si>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</si>
  <si>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</si>
  <si>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</si>
  <si>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</si>
  <si>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</si>
  <si>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</si>
  <si>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</si>
  <si>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</si>
  <si>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</si>
  <si>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</si>
  <si>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</si>
  <si>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</si>
  <si>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</si>
  <si>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</si>
  <si>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</si>
  <si>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</si>
  <si>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</si>
  <si>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</si>
  <si>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</si>
  <si>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</si>
  <si>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</si>
  <si>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</si>
  <si>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</si>
  <si>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</si>
  <si>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</si>
  <si>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</si>
  <si>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</si>
  <si>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</si>
  <si>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</si>
  <si>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</si>
  <si>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</si>
  <si>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</si>
  <si>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</si>
  <si>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</si>
  <si>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</si>
  <si>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</si>
  <si>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</si>
  <si>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</si>
  <si>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</si>
  <si>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</si>
  <si>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</si>
  <si>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</si>
  <si>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</si>
  <si>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</si>
  <si>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</si>
  <si>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</si>
  <si>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</si>
  <si>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</si>
  <si>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</si>
  <si>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</si>
  <si>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</si>
  <si>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</si>
  <si>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</si>
  <si>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</si>
  <si>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</si>
  <si>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</si>
  <si>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</si>
  <si>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</si>
  <si>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</si>
  <si>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</si>
  <si>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</si>
  <si>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</si>
  <si>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</si>
  <si>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</si>
  <si>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</si>
  <si>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</si>
  <si>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</si>
  <si>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</si>
  <si>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</si>
  <si>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</si>
  <si>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</si>
  <si>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</si>
  <si>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</si>
  <si>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</si>
  <si>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</si>
  <si>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</si>
  <si>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</si>
  <si>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</si>
  <si>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</si>
  <si>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</si>
  <si>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</si>
  <si>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</si>
  <si>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</si>
  <si>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</si>
  <si>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</si>
  <si>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</si>
  <si>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</si>
  <si>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</si>
  <si>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</si>
  <si>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</si>
  <si>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</si>
  <si>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</si>
  <si>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</si>
  <si>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</si>
  <si>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</si>
  <si>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</si>
  <si>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</si>
  <si>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</si>
  <si>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</si>
  <si>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</si>
  <si>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</si>
  <si>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</si>
  <si>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</si>
  <si>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</si>
  <si>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</si>
  <si>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</si>
  <si>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</si>
  <si>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</si>
  <si>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</si>
  <si>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</si>
  <si>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</si>
  <si>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</si>
  <si>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</si>
  <si>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</si>
  <si>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</si>
  <si>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</si>
  <si>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</si>
  <si>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</si>
  <si>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</si>
  <si>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</si>
  <si>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</si>
  <si>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</si>
  <si>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</si>
  <si>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</si>
  <si>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</si>
  <si>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</si>
  <si>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</si>
  <si>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</si>
  <si>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</si>
  <si>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</si>
  <si>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</si>
  <si>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</si>
  <si>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</si>
  <si>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</si>
  <si>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</si>
  <si>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</si>
  <si>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</si>
  <si>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</si>
  <si>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</si>
  <si>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</si>
  <si>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</si>
  <si>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</si>
  <si>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</si>
  <si>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</si>
  <si>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</si>
  <si>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</si>
  <si>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</si>
  <si>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</si>
  <si>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</si>
  <si>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</si>
  <si>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</si>
  <si>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</si>
  <si>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</si>
  <si>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</si>
  <si>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</si>
  <si>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</si>
  <si>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</si>
  <si>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</si>
  <si>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</si>
  <si>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</si>
  <si>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</si>
  <si>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</si>
  <si>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</si>
  <si>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</si>
  <si>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</si>
  <si>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</si>
  <si>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</si>
  <si>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</si>
  <si>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</si>
  <si>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</si>
  <si>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</si>
  <si>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</si>
  <si>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</si>
  <si>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</si>
  <si>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</si>
  <si>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</si>
  <si>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</si>
  <si>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</si>
  <si>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</si>
  <si>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</si>
  <si>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</si>
  <si>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</si>
  <si>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</si>
  <si>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</si>
  <si>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</si>
  <si>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</si>
  <si>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</si>
  <si>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</si>
  <si>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</si>
  <si>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</si>
  <si>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</si>
  <si>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</si>
  <si>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</si>
  <si>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</si>
  <si>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</si>
  <si>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</si>
  <si>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</si>
  <si>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</si>
  <si>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</si>
  <si>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</si>
  <si>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</si>
  <si>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</si>
  <si>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</si>
  <si>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</si>
  <si>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</si>
  <si>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</si>
  <si>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</si>
  <si>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</si>
  <si>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</si>
  <si>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</si>
  <si>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</si>
  <si>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</si>
  <si>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</si>
  <si>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</si>
  <si>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</si>
  <si>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</si>
  <si>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</si>
  <si>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</si>
  <si>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</si>
  <si>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</si>
  <si>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</si>
  <si>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</si>
  <si>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</si>
  <si>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</si>
  <si>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</si>
  <si>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</si>
  <si>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</si>
  <si>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</si>
  <si>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</si>
  <si>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</si>
  <si>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</si>
  <si>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</si>
  <si>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</si>
  <si>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</si>
  <si>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</si>
  <si>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</si>
  <si>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</si>
  <si>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</si>
  <si>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</si>
  <si>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</si>
  <si>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</si>
  <si>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</si>
  <si>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</si>
  <si>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</si>
  <si>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</si>
  <si>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</si>
  <si>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</si>
  <si>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</si>
  <si>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</si>
  <si>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</si>
  <si>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</si>
  <si>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</si>
  <si>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</si>
  <si>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</si>
  <si>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</si>
  <si>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</si>
  <si>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</si>
  <si>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</si>
  <si>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</si>
  <si>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</si>
  <si>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</si>
  <si>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</si>
  <si>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</si>
  <si>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</si>
  <si>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</si>
  <si>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</si>
  <si>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</si>
  <si>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</si>
  <si>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</si>
  <si>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</si>
  <si>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</si>
  <si>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</si>
  <si>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</si>
  <si>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</si>
  <si>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</si>
  <si>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</si>
  <si>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</si>
  <si>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</si>
  <si>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</si>
  <si>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</si>
  <si>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</si>
  <si>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</si>
  <si>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</si>
  <si>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</si>
  <si>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</si>
  <si>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</si>
  <si>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</si>
  <si>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</si>
  <si>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</si>
  <si>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</si>
  <si>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</si>
  <si>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</si>
  <si>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</si>
  <si>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</si>
  <si>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</si>
  <si>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</si>
  <si>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</si>
  <si>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</si>
  <si>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</si>
  <si>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</si>
  <si>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</si>
  <si>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</si>
  <si>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</si>
  <si>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</si>
  <si>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</si>
  <si>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</si>
  <si>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</si>
  <si>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</si>
  <si>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</si>
  <si>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</si>
  <si>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</si>
  <si>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</si>
  <si>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</si>
  <si>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</si>
  <si>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</si>
  <si>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</si>
  <si>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</si>
  <si>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</si>
  <si>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</si>
  <si>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</si>
  <si>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</si>
  <si>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</si>
  <si>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</si>
  <si>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</si>
  <si>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</si>
  <si>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</si>
  <si>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</si>
  <si>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</si>
  <si>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</si>
  <si>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</si>
  <si>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</si>
  <si>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</si>
  <si>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</si>
  <si>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</si>
  <si>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</si>
  <si>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</si>
  <si>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</si>
  <si>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</si>
  <si>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</si>
  <si>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</si>
  <si>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</si>
  <si>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</si>
  <si>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</si>
  <si>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</si>
  <si>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</si>
  <si>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</si>
  <si>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</si>
  <si>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</si>
  <si>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</si>
  <si>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</si>
  <si>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</si>
  <si>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</si>
  <si>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</si>
  <si>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</si>
  <si>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</si>
  <si>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</si>
  <si>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</si>
  <si>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</si>
  <si>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</si>
  <si>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</si>
  <si>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</si>
  <si>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</si>
  <si>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</si>
  <si>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</si>
  <si>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</si>
  <si>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</si>
  <si>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</si>
  <si>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</si>
  <si>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</si>
  <si>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</si>
  <si>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</si>
  <si>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</si>
  <si>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</si>
  <si>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</si>
  <si>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</si>
  <si>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</si>
  <si>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</si>
  <si>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</si>
  <si>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</si>
  <si>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</si>
  <si>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</si>
  <si>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</si>
  <si>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</si>
  <si>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</si>
  <si>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</si>
  <si>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</si>
  <si>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</si>
  <si>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</si>
  <si>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</si>
  <si>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</si>
  <si>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</si>
  <si>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</si>
  <si>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</si>
  <si>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</si>
  <si>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</si>
  <si>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</si>
  <si>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</si>
  <si>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</si>
  <si>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</si>
  <si>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</si>
  <si>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</si>
  <si>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</si>
  <si>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</si>
  <si>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</si>
  <si>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</si>
  <si>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</si>
  <si>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</si>
  <si>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</si>
  <si>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</si>
  <si>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</si>
  <si>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</si>
  <si>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</si>
  <si>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</si>
  <si>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</si>
  <si>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</si>
  <si>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</si>
  <si>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</si>
  <si>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</si>
  <si>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</si>
  <si>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</si>
  <si>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</si>
  <si>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</si>
  <si>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</si>
  <si>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</si>
  <si>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</si>
  <si>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</si>
  <si>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</si>
  <si>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</si>
  <si>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</si>
  <si>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</si>
  <si>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</si>
  <si>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</si>
  <si>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</si>
  <si>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</si>
  <si>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</si>
  <si>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</si>
  <si>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</si>
  <si>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</si>
  <si>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</si>
  <si>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</si>
  <si>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</si>
  <si>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</si>
  <si>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</si>
  <si>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</si>
  <si>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</si>
  <si>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</si>
  <si>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</si>
  <si>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</si>
  <si>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</si>
  <si>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</si>
  <si>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</si>
  <si>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</si>
  <si>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</si>
  <si>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</si>
  <si>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</si>
  <si>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</si>
  <si>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</si>
  <si>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</si>
  <si>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</si>
  <si>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</si>
  <si>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</si>
  <si>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</si>
  <si>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</si>
  <si>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</si>
  <si>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</si>
  <si>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</si>
  <si>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</si>
  <si>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</si>
  <si>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</si>
  <si>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</si>
  <si>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</si>
  <si>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</si>
  <si>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</si>
  <si>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</si>
  <si>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</si>
  <si>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</si>
  <si>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</si>
  <si>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</si>
  <si>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</si>
  <si>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</si>
  <si>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</si>
  <si>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</si>
  <si>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</si>
  <si>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</si>
  <si>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</si>
  <si>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</si>
  <si>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</si>
  <si>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</si>
  <si>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</si>
  <si>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</si>
  <si>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</si>
  <si>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</si>
  <si>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</si>
  <si>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</si>
  <si>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</si>
  <si>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</si>
  <si>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</si>
  <si>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</si>
  <si>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</si>
  <si>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</si>
  <si>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</si>
  <si>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</si>
  <si>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</si>
  <si>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</si>
  <si>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</si>
  <si>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</si>
  <si>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</si>
  <si>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</si>
  <si>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</si>
  <si>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</si>
  <si>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</si>
  <si>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</si>
  <si>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</si>
  <si>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</si>
  <si>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</si>
  <si>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</si>
  <si>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</si>
  <si>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</si>
  <si>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</si>
  <si>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</si>
  <si>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</si>
  <si>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</si>
  <si>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</si>
  <si>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</si>
  <si>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</si>
  <si>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</si>
  <si>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</si>
  <si>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</si>
  <si>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</si>
  <si>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</si>
  <si>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</si>
  <si>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</si>
  <si>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</si>
  <si>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</si>
  <si>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</si>
  <si>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</si>
  <si>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</si>
  <si>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</si>
  <si>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</si>
  <si>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</si>
  <si>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</si>
  <si>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</si>
  <si>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</si>
  <si>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</si>
  <si>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</si>
  <si>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</si>
  <si>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</si>
  <si>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</si>
  <si>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</si>
  <si>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</si>
  <si>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</si>
  <si>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</si>
  <si>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</si>
  <si>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</si>
  <si>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</si>
  <si>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</si>
  <si>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</si>
  <si>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</si>
  <si>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</si>
  <si>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</si>
  <si>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</si>
  <si>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</si>
  <si>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</si>
  <si>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</si>
  <si>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</si>
  <si>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</si>
  <si>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</si>
  <si>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</si>
  <si>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</si>
  <si>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</si>
  <si>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</si>
  <si>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</si>
  <si>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</si>
  <si>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</si>
  <si>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</si>
  <si>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</si>
  <si>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</si>
  <si>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</si>
  <si>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</si>
  <si>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</si>
  <si>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</si>
  <si>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</si>
  <si>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</si>
  <si>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</si>
  <si>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</si>
  <si>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</si>
  <si>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</si>
  <si>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</si>
  <si>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</si>
  <si>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</si>
  <si>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</si>
  <si>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</si>
  <si>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</si>
  <si>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</si>
  <si>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</si>
  <si>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</si>
  <si>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</si>
  <si>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</si>
  <si>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</si>
  <si>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</si>
  <si>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</si>
  <si>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</si>
  <si>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</si>
  <si>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</si>
  <si>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</si>
  <si>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</si>
  <si>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</si>
  <si>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</si>
  <si>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</si>
  <si>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</si>
  <si>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</si>
  <si>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</si>
  <si>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</si>
  <si>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</si>
  <si>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</si>
  <si>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</si>
  <si>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</si>
  <si>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</si>
  <si>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</si>
  <si>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</si>
  <si>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</si>
  <si>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</si>
  <si>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</si>
  <si>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</si>
  <si>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</si>
  <si>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</si>
  <si>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</si>
  <si>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</si>
  <si>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</si>
  <si>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</si>
  <si>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</si>
  <si>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</si>
  <si>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</si>
  <si>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</si>
  <si>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</si>
  <si>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</si>
  <si>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</si>
  <si>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</si>
  <si>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</si>
  <si>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</si>
  <si>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</si>
  <si>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</si>
  <si>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</si>
  <si>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</si>
  <si>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</si>
  <si>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</si>
  <si>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</si>
  <si>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</si>
  <si>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</si>
  <si>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</si>
  <si>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</si>
  <si>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</si>
  <si>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</si>
  <si>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</si>
  <si>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</si>
  <si>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</si>
  <si>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</si>
  <si>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</si>
  <si>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</si>
  <si>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</si>
  <si>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</si>
  <si>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</si>
  <si>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</si>
  <si>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</si>
  <si>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</si>
  <si>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</si>
  <si>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</si>
  <si>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</si>
  <si>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</si>
  <si>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</si>
  <si>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</si>
  <si>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</si>
  <si>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</si>
  <si>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</si>
  <si>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</si>
  <si>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</si>
  <si>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</si>
  <si>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</si>
  <si>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</si>
  <si>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</si>
  <si>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</si>
  <si>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</si>
  <si>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</si>
  <si>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</si>
  <si>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</si>
  <si>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</si>
  <si>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</si>
  <si>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</si>
  <si>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</si>
  <si>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</si>
  <si>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</si>
  <si>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</si>
  <si>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</si>
  <si>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</si>
  <si>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</si>
  <si>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</si>
  <si>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</si>
  <si>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</si>
  <si>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</si>
  <si>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</si>
  <si>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</si>
  <si>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</si>
  <si>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</si>
  <si>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</si>
  <si>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</si>
  <si>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</si>
  <si>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</si>
  <si>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</si>
  <si>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</si>
  <si>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</si>
  <si>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</si>
  <si>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</si>
  <si>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</si>
  <si>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</si>
  <si>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</si>
  <si>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</si>
  <si>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</si>
  <si>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</si>
  <si>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</si>
  <si>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</si>
  <si>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</si>
  <si>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</si>
  <si>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</si>
  <si>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</si>
  <si>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</si>
  <si>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</si>
  <si>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</si>
  <si>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</si>
  <si>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</si>
  <si>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</si>
  <si>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</si>
  <si>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</si>
  <si>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</si>
  <si>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</si>
  <si>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</si>
  <si>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</si>
  <si>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</si>
  <si>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</si>
  <si>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</si>
  <si>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</si>
  <si>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</si>
  <si>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</si>
  <si>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</si>
  <si>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</si>
  <si>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</si>
  <si>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</si>
  <si>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</si>
  <si>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</si>
  <si>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</si>
  <si>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</si>
  <si>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</si>
  <si>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</si>
  <si>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</si>
  <si>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</si>
  <si>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</si>
  <si>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</si>
  <si>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</si>
  <si>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</si>
  <si>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</si>
  <si>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</si>
  <si>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</si>
  <si>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</si>
  <si>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</si>
  <si>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</si>
  <si>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</si>
  <si>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</si>
  <si>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</si>
  <si>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</si>
  <si>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</si>
  <si>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</si>
  <si>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</si>
  <si>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</si>
  <si>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</si>
  <si>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</si>
  <si>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</si>
  <si>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</si>
  <si>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</si>
  <si>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</si>
  <si>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</si>
  <si>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</si>
  <si>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</si>
  <si>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</si>
  <si>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</si>
  <si>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</si>
  <si>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</si>
  <si>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</si>
  <si>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</si>
  <si>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</si>
  <si>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</si>
  <si>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</si>
  <si>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</si>
  <si>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</si>
  <si>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</si>
  <si>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</si>
  <si>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</si>
  <si>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</si>
  <si>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</si>
  <si>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</si>
  <si>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</si>
  <si>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</si>
  <si>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</si>
  <si>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</si>
  <si>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</si>
  <si>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</si>
  <si>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</si>
  <si>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</si>
  <si>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</si>
  <si>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</si>
  <si>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</si>
  <si>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</si>
  <si>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</si>
  <si>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</si>
  <si>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</si>
  <si>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</si>
  <si>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</si>
  <si>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</si>
  <si>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</si>
  <si>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</si>
  <si>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</si>
  <si>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</si>
  <si>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</si>
  <si>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</si>
  <si>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</si>
  <si>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</si>
  <si>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</si>
  <si>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</si>
  <si>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</si>
  <si>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</si>
  <si>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</si>
  <si>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</si>
  <si>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</si>
  <si>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</si>
  <si>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</si>
  <si>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</si>
  <si>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</si>
  <si>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</si>
  <si>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</si>
  <si>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</si>
  <si>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</si>
  <si>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</si>
  <si>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</si>
  <si>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</si>
  <si>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</si>
  <si>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</si>
  <si>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</si>
  <si>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</si>
  <si>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</si>
  <si>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</si>
  <si>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</si>
  <si>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</si>
  <si>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</si>
  <si>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</si>
  <si>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</si>
  <si>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</si>
  <si>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</si>
  <si>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</si>
  <si>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</si>
  <si>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</si>
  <si>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</si>
  <si>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</si>
  <si>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</si>
  <si>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</si>
  <si>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</si>
  <si>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</si>
  <si>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</si>
  <si>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</si>
  <si>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</si>
  <si>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</si>
  <si>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</si>
  <si>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</si>
  <si>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</si>
  <si>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</si>
  <si>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</si>
  <si>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</si>
  <si>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</si>
  <si>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</si>
  <si>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</si>
  <si>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</si>
  <si>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</si>
  <si>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</si>
  <si>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</si>
  <si>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</si>
  <si>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</si>
  <si>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</si>
  <si>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</si>
  <si>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</si>
  <si>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</si>
  <si>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</si>
  <si>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</si>
  <si>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</si>
  <si>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</si>
  <si>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</si>
  <si>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</si>
  <si>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</si>
  <si>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</si>
  <si>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</si>
  <si>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</si>
  <si>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</si>
  <si>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</si>
  <si>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</si>
  <si>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</si>
  <si>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</si>
  <si>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</si>
  <si>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</si>
  <si>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</si>
  <si>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</si>
  <si>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</si>
  <si>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</si>
  <si>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</si>
  <si>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</si>
  <si>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</si>
  <si>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</si>
  <si>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</si>
  <si>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</si>
  <si>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</si>
  <si>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</si>
  <si>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</si>
  <si>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</si>
  <si>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</si>
  <si>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</si>
  <si>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</si>
  <si>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</si>
  <si>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</si>
  <si>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</si>
  <si>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</si>
  <si>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</si>
  <si>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</si>
  <si>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</si>
  <si>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</si>
  <si>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</si>
  <si>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</si>
  <si>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</si>
  <si>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</si>
  <si>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</si>
  <si>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</si>
  <si>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</si>
  <si>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</si>
  <si>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</si>
  <si>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</si>
  <si>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</si>
  <si>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</si>
  <si>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</si>
  <si>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</si>
  <si>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</si>
  <si>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</si>
  <si>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</si>
  <si>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</si>
  <si>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</si>
  <si>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</si>
  <si>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</si>
  <si>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</si>
  <si>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</si>
  <si>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</si>
  <si>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</si>
  <si>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</si>
  <si>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</si>
  <si>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</si>
  <si>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</si>
  <si>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</si>
  <si>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</si>
  <si>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</si>
  <si>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</si>
  <si>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</si>
  <si>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</si>
  <si>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</si>
  <si>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</si>
  <si>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</si>
  <si>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</si>
  <si>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</si>
  <si>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</si>
  <si>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</si>
  <si>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</si>
  <si>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</si>
  <si>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</si>
  <si>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</si>
  <si>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</si>
  <si>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</si>
  <si>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</si>
  <si>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</si>
  <si>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</si>
  <si>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</si>
  <si>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</si>
  <si>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</si>
  <si>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</si>
  <si>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</si>
  <si>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</si>
  <si>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</si>
  <si>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</si>
  <si>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</si>
  <si>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</si>
  <si>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</si>
  <si>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</si>
  <si>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</si>
  <si>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</si>
  <si>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</si>
  <si>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</si>
  <si>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</si>
  <si>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</si>
  <si>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</si>
  <si>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</si>
  <si>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</si>
  <si>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</si>
  <si>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</si>
  <si>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</si>
  <si>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</si>
  <si>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</si>
  <si>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</si>
  <si>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</si>
  <si>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</si>
  <si>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</si>
  <si>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</si>
  <si>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</si>
  <si>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</si>
  <si>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</si>
  <si>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</si>
  <si>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</si>
  <si>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</si>
  <si>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</si>
  <si>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</si>
  <si>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</si>
  <si>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</si>
  <si>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</si>
  <si>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</si>
  <si>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</si>
  <si>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</si>
  <si>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</si>
  <si>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</si>
  <si>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</si>
  <si>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</si>
  <si>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</si>
  <si>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</si>
  <si>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</si>
  <si>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</si>
  <si>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</si>
  <si>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</si>
  <si>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</si>
  <si>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</si>
  <si>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</si>
  <si>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</si>
  <si>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</si>
  <si>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</si>
  <si>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</si>
  <si>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</si>
  <si>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</si>
  <si>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</si>
  <si>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</si>
  <si>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</si>
  <si>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</si>
  <si>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</si>
  <si>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</si>
  <si>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</si>
  <si>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</si>
  <si>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</si>
  <si>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</si>
  <si>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</si>
  <si>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</si>
  <si>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</si>
  <si>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</si>
  <si>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</si>
  <si>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</si>
  <si>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</si>
  <si>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</si>
  <si>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</si>
  <si>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</si>
  <si>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</si>
  <si>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</si>
  <si>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</si>
  <si>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</si>
  <si>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</si>
  <si>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</si>
  <si>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</si>
  <si>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</si>
  <si>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</si>
  <si>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</si>
  <si>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</si>
  <si>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</si>
  <si>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</si>
  <si>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</si>
  <si>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</si>
  <si>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</si>
  <si>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</si>
  <si>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</si>
  <si>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</si>
  <si>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</si>
  <si>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</si>
  <si>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</si>
  <si>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</si>
  <si>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</si>
  <si>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</si>
  <si>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</si>
  <si>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</si>
  <si>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</si>
  <si>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</si>
  <si>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</si>
  <si>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</si>
  <si>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</si>
  <si>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</si>
  <si>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</si>
  <si>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</si>
  <si>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</si>
  <si>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</si>
  <si>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</si>
  <si>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</si>
  <si>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</si>
  <si>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</si>
  <si>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</si>
  <si>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</si>
  <si>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</si>
  <si>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</si>
  <si>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</si>
  <si>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</si>
  <si>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</si>
  <si>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</si>
  <si>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</si>
  <si>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</si>
  <si>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</si>
  <si>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</si>
  <si>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</si>
  <si>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</si>
  <si>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</si>
  <si>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</si>
  <si>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</si>
  <si>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</si>
  <si>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</si>
  <si>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</si>
  <si>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</si>
  <si>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</si>
  <si>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</si>
  <si>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</si>
  <si>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</si>
  <si>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</si>
  <si>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</si>
  <si>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</si>
  <si>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</si>
  <si>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</si>
  <si>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</si>
  <si>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</si>
  <si>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</si>
  <si>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</si>
  <si>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</si>
  <si>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</si>
  <si>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</si>
  <si>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</si>
  <si>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</si>
  <si>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</si>
  <si>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</si>
  <si>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</si>
  <si>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</si>
  <si>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</si>
  <si>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</si>
  <si>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</si>
  <si>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</si>
  <si>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</si>
  <si>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</si>
  <si>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</si>
  <si>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</si>
  <si>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</si>
  <si>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</si>
  <si>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</si>
  <si>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</si>
  <si>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</si>
  <si>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</si>
  <si>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</si>
  <si>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</si>
  <si>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</si>
  <si>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</si>
  <si>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</si>
  <si>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</si>
  <si>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</si>
  <si>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</si>
  <si>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</si>
  <si>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</si>
  <si>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</si>
  <si>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</si>
  <si>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</si>
  <si>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</si>
  <si>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</si>
  <si>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</si>
  <si>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</si>
  <si>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</si>
  <si>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</si>
  <si>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</si>
  <si>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</si>
  <si>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</si>
  <si>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</si>
  <si>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</si>
  <si>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</si>
  <si>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</si>
  <si>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</si>
  <si>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</si>
  <si>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</si>
  <si>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</si>
  <si>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</si>
  <si>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</si>
  <si>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</si>
  <si>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</si>
  <si>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</si>
  <si>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</si>
  <si>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</si>
  <si>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</si>
  <si>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</si>
  <si>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</si>
  <si>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</si>
  <si>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</si>
  <si>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</si>
  <si>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</si>
  <si>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</si>
  <si>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</si>
  <si>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</si>
  <si>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</si>
  <si>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</si>
  <si>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</si>
  <si>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</si>
  <si>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</si>
  <si>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</si>
  <si>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</si>
  <si>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</si>
  <si>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</si>
  <si>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</si>
  <si>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</si>
  <si>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</si>
  <si>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</si>
  <si>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</si>
  <si>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</si>
  <si>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</si>
  <si>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</si>
  <si>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</si>
  <si>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</si>
  <si>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</si>
  <si>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</si>
  <si>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</si>
  <si>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</si>
  <si>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</si>
  <si>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</si>
  <si>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</si>
  <si>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</si>
  <si>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</si>
  <si>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</si>
  <si>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</si>
  <si>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</si>
  <si>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</si>
  <si>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</si>
  <si>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</si>
  <si>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</si>
  <si>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</si>
  <si>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</si>
  <si>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</si>
  <si>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</si>
  <si>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</si>
  <si>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</si>
  <si>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</si>
  <si>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</si>
  <si>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</si>
  <si>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</si>
  <si>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</si>
  <si>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</si>
  <si>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</si>
  <si>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</si>
  <si>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</si>
  <si>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</si>
  <si>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</si>
  <si>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</si>
  <si>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</si>
  <si>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</si>
  <si>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</si>
  <si>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</si>
  <si>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</si>
  <si>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</si>
  <si>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</si>
  <si>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</si>
  <si>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</si>
  <si>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</si>
  <si>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</si>
  <si>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</si>
  <si>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</si>
  <si>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</si>
  <si>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</si>
  <si>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</si>
  <si>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</si>
  <si>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</si>
  <si>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</si>
  <si>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</si>
  <si>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</si>
  <si>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</si>
  <si>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</si>
  <si>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</si>
  <si>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</si>
  <si>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</si>
  <si>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</si>
  <si>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</si>
  <si>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</si>
  <si>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</si>
  <si>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</si>
  <si>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</si>
  <si>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</si>
  <si>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</si>
  <si>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</si>
  <si>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</si>
  <si>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</si>
  <si>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</si>
  <si>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</si>
  <si>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</si>
  <si>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</si>
  <si>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</si>
  <si>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</si>
  <si>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</si>
  <si>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</si>
  <si>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</si>
  <si>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</si>
  <si>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</si>
  <si>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</si>
  <si>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</si>
  <si>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</si>
  <si>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</si>
  <si>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</si>
  <si>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</si>
  <si>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</si>
  <si>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</si>
  <si>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</si>
  <si>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</si>
  <si>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</si>
  <si>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</si>
  <si>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</si>
  <si>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</si>
  <si>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</si>
  <si>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</si>
  <si>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</si>
  <si>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</si>
  <si>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</si>
  <si>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</si>
  <si>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</si>
  <si>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</si>
  <si>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</si>
  <si>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</si>
  <si>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</si>
  <si>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</si>
  <si>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</si>
  <si>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</si>
  <si>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</si>
  <si>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</si>
  <si>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</si>
  <si>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</si>
  <si>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</si>
  <si>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</si>
  <si>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</si>
  <si>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</si>
  <si>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</si>
  <si>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</si>
  <si>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</si>
  <si>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</si>
  <si>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</si>
  <si>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</si>
  <si>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</si>
  <si>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</si>
  <si>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</si>
  <si>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</si>
  <si>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</si>
  <si>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</si>
  <si>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</si>
  <si>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</si>
  <si>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</si>
  <si>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</si>
  <si>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</si>
  <si>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</si>
  <si>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</si>
  <si>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</si>
  <si>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</si>
  <si>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</si>
  <si>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</si>
  <si>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</si>
  <si>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</si>
  <si>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</si>
  <si>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</si>
  <si>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</si>
  <si>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</si>
  <si>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</si>
  <si>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</si>
  <si>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</si>
  <si>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</si>
  <si>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</si>
  <si>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</si>
  <si>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</si>
  <si>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</si>
  <si>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</si>
  <si>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</si>
  <si>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</si>
  <si>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</si>
  <si>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</si>
  <si>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</si>
  <si>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</si>
  <si>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</si>
  <si>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</si>
  <si>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</si>
  <si>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</si>
  <si>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</si>
  <si>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</si>
  <si>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</si>
  <si>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</si>
  <si>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</si>
  <si>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</si>
  <si>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</si>
  <si>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</si>
  <si>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</si>
  <si>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</si>
  <si>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</si>
  <si>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</si>
  <si>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</si>
  <si>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</si>
  <si>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</si>
  <si>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</si>
  <si>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</si>
  <si>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</si>
  <si>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</si>
  <si>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</si>
  <si>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</si>
  <si>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</si>
  <si>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</si>
  <si>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</si>
  <si>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</si>
  <si>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</si>
  <si>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</si>
  <si>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</si>
  <si>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</si>
  <si>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</si>
  <si>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</si>
  <si>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</si>
  <si>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</si>
  <si>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</si>
  <si>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</si>
  <si>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</si>
  <si>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</si>
  <si>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</si>
  <si>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</si>
  <si>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</si>
  <si>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</si>
  <si>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</si>
  <si>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</si>
  <si>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</si>
  <si>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</si>
  <si>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</si>
  <si>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</si>
  <si>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</si>
  <si>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</si>
  <si>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</si>
  <si>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</si>
  <si>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</si>
  <si>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</si>
  <si>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</si>
  <si>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</si>
  <si>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</si>
  <si>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</si>
  <si>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</si>
  <si>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</si>
  <si>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</si>
  <si>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</si>
  <si>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</si>
  <si>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</si>
  <si>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</si>
  <si>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</si>
  <si>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</si>
  <si>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</si>
  <si>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</si>
  <si>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</si>
  <si>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</si>
  <si>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</si>
  <si>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</si>
  <si>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</si>
  <si>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</si>
  <si>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</si>
  <si>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</si>
  <si>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</si>
  <si>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</si>
  <si>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</si>
  <si>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</si>
  <si>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</si>
  <si>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</si>
  <si>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</si>
  <si>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</si>
  <si>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</si>
  <si>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</si>
  <si>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</si>
  <si>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</si>
  <si>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</si>
  <si>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</si>
  <si>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</si>
  <si>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</si>
  <si>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</si>
  <si>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</si>
  <si>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</si>
  <si>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</si>
  <si>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</si>
  <si>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</si>
  <si>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</si>
  <si>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</si>
  <si>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</si>
  <si>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</si>
  <si>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</si>
  <si>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</si>
  <si>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</si>
  <si>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</si>
  <si>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</si>
  <si>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</si>
  <si>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</si>
  <si>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</si>
  <si>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</si>
  <si>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</si>
  <si>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</si>
  <si>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</si>
  <si>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</si>
  <si>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</si>
  <si>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</si>
  <si>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</si>
  <si>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</si>
  <si>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</si>
  <si>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</si>
  <si>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</si>
  <si>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</si>
  <si>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</si>
  <si>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</si>
  <si>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</si>
  <si>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</si>
  <si>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</si>
  <si>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</si>
  <si>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</si>
  <si>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</si>
  <si>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</si>
  <si>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</si>
  <si>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</si>
  <si>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</si>
  <si>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</si>
  <si>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</si>
  <si>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</si>
  <si>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</si>
  <si>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</si>
  <si>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</si>
  <si>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</si>
  <si>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</si>
  <si>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</si>
  <si>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</si>
  <si>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</si>
  <si>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</si>
  <si>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</si>
  <si>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</si>
  <si>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</si>
  <si>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</si>
  <si>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</si>
  <si>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</si>
  <si>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</si>
  <si>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</si>
  <si>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</si>
  <si>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</si>
  <si>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</si>
  <si>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</si>
  <si>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</si>
  <si>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</si>
  <si>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</si>
  <si>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</si>
  <si>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</si>
  <si>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</si>
  <si>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</si>
  <si>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</si>
  <si>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</si>
  <si>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</si>
  <si>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</si>
  <si>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</si>
  <si>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</si>
  <si>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</si>
  <si>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</si>
  <si>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</si>
  <si>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</si>
  <si>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</si>
  <si>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</si>
  <si>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</si>
  <si>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</si>
  <si>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</si>
  <si>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</si>
  <si>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</si>
  <si>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</si>
  <si>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</si>
  <si>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</si>
  <si>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</si>
  <si>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</si>
  <si>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</si>
  <si>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</si>
  <si>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</si>
  <si>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</si>
  <si>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</si>
  <si>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</si>
  <si>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</si>
  <si>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</si>
  <si>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</si>
  <si>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</si>
  <si>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</si>
  <si>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</si>
  <si>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</si>
  <si>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</si>
  <si>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</si>
  <si>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</si>
  <si>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</si>
  <si>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</si>
  <si>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</si>
  <si>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</si>
  <si>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</si>
  <si>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</si>
  <si>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</si>
  <si>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</si>
  <si>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</si>
  <si>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</si>
  <si>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</si>
  <si>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</si>
  <si>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</si>
  <si>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</si>
  <si>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</si>
  <si>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</si>
  <si>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</si>
  <si>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</si>
  <si>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</si>
  <si>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</si>
  <si>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</si>
  <si>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</si>
  <si>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</si>
  <si>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</si>
  <si>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</si>
  <si>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</si>
  <si>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</si>
  <si>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</si>
  <si>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</si>
  <si>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</si>
  <si>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</si>
  <si>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</si>
  <si>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</si>
  <si>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</si>
  <si>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</si>
  <si>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</si>
  <si>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</si>
  <si>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</si>
  <si>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</si>
  <si>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</si>
  <si>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</si>
  <si>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</si>
  <si>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</si>
  <si>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</si>
  <si>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</si>
  <si>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</si>
  <si>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</si>
  <si>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</si>
  <si>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</si>
  <si>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</si>
  <si>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</si>
  <si>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</si>
  <si>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</si>
  <si>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</si>
  <si>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</si>
  <si>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</si>
  <si>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</si>
  <si>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</si>
  <si>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</si>
  <si>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</si>
  <si>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</si>
  <si>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</si>
  <si>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</si>
  <si>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</si>
  <si>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</si>
  <si>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</si>
  <si>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</si>
  <si>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</si>
  <si>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</si>
  <si>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</si>
  <si>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</si>
  <si>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</si>
  <si>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</si>
  <si>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</si>
  <si>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</si>
  <si>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</si>
  <si>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</si>
  <si>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</si>
  <si>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</si>
  <si>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</si>
  <si>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</si>
  <si>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</si>
  <si>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</si>
  <si>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</si>
  <si>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</si>
  <si>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</si>
  <si>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</si>
  <si>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</si>
  <si>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</si>
  <si>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</si>
  <si>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</si>
  <si>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</si>
  <si>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</si>
  <si>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</si>
  <si>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</si>
  <si>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</si>
  <si>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</si>
  <si>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</si>
  <si>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</si>
  <si>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</si>
  <si>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</si>
  <si>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</si>
  <si>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</si>
  <si>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</si>
  <si>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</si>
  <si>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</si>
  <si>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</si>
  <si>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</si>
  <si>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</si>
  <si>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</si>
  <si>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</si>
  <si>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</si>
  <si>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</si>
  <si>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</si>
  <si>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</si>
  <si>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</si>
  <si>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</si>
  <si>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</si>
  <si>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</si>
  <si>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</si>
  <si>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</si>
  <si>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</si>
  <si>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</si>
  <si>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</si>
  <si>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</si>
  <si>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</si>
  <si>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</si>
  <si>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</si>
  <si>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</si>
  <si>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</si>
  <si>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</si>
  <si>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</si>
  <si>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</si>
  <si>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</si>
  <si>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</si>
  <si>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</si>
  <si>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</si>
  <si>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</si>
  <si>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</si>
  <si>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</si>
  <si>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</si>
  <si>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</si>
  <si>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</si>
  <si>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</si>
  <si>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</si>
  <si>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</si>
  <si>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</si>
  <si>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</si>
  <si>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</si>
  <si>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</si>
  <si>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</si>
  <si>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</si>
  <si>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</si>
  <si>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</si>
  <si>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</si>
  <si>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</si>
  <si>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</si>
  <si>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</si>
  <si>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</si>
  <si>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</si>
  <si>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</si>
  <si>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</si>
  <si>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</si>
  <si>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</si>
  <si>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</si>
  <si>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</si>
  <si>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</si>
  <si>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</si>
  <si>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</si>
  <si>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</si>
  <si>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</si>
  <si>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</si>
  <si>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</si>
  <si>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</si>
  <si>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</si>
  <si>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</si>
  <si>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</si>
  <si>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</si>
  <si>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</si>
  <si>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</si>
  <si>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</si>
  <si>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</si>
  <si>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</si>
  <si>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</si>
  <si>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</si>
  <si>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</si>
  <si>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</si>
  <si>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</si>
  <si>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</si>
  <si>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</si>
  <si>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</si>
  <si>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</si>
  <si>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</si>
  <si>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</si>
  <si>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</si>
  <si>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</si>
  <si>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</si>
  <si>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</si>
  <si>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</si>
  <si>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</si>
  <si>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</si>
  <si>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</si>
  <si>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</si>
  <si>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</si>
  <si>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</si>
  <si>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</si>
  <si>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</si>
  <si>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</si>
  <si>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</si>
  <si>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</si>
  <si>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</si>
  <si>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</si>
  <si>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</si>
  <si>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</si>
  <si>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</si>
  <si>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</si>
  <si>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</si>
  <si>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</si>
  <si>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</si>
  <si>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</si>
  <si>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</si>
  <si>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</si>
  <si>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</si>
  <si>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</si>
  <si>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</si>
  <si>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</si>
  <si>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</si>
  <si>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</si>
  <si>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</si>
  <si>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</si>
  <si>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</si>
  <si>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</si>
  <si>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</si>
  <si>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</si>
  <si>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</si>
  <si>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</si>
  <si>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</si>
  <si>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</si>
  <si>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</si>
  <si>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</si>
  <si>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</si>
  <si>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</si>
  <si>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</si>
  <si>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</si>
  <si>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</si>
  <si>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</si>
  <si>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</si>
  <si>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</si>
  <si>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</si>
  <si>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</si>
  <si>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</si>
  <si>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</si>
  <si>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</si>
  <si>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</si>
  <si>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</si>
  <si>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</si>
  <si>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</si>
  <si>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</si>
  <si>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</si>
  <si>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</si>
  <si>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</si>
  <si>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</si>
  <si>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</si>
  <si>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</si>
  <si>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</si>
  <si>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</si>
  <si>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</si>
  <si>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</si>
  <si>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</si>
  <si>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</si>
  <si>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</si>
  <si>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</si>
  <si>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</si>
  <si>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</si>
  <si>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</si>
  <si>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</si>
  <si>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</si>
  <si>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</si>
  <si>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</si>
  <si>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</si>
  <si>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</si>
  <si>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</si>
  <si>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</si>
  <si>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</si>
  <si>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</si>
  <si>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</si>
  <si>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</si>
  <si>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</si>
  <si>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</si>
  <si>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</si>
  <si>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</si>
  <si>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</si>
  <si>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</si>
  <si>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</si>
  <si>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</si>
  <si>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</si>
  <si>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</si>
  <si>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</si>
  <si>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</si>
  <si>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</si>
  <si>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</si>
  <si>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</si>
  <si>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</si>
  <si>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</si>
  <si>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</si>
  <si>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</si>
  <si>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</si>
  <si>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</si>
  <si>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</si>
  <si>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</si>
  <si>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</si>
  <si>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</si>
  <si>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</si>
  <si>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</si>
  <si>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</si>
  <si>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</si>
  <si>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</si>
  <si>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</si>
  <si>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</si>
  <si>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</si>
  <si>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</si>
  <si>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</si>
  <si>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</si>
  <si>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</si>
  <si>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</si>
  <si>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</si>
  <si>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</si>
  <si>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</si>
  <si>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</si>
  <si>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</si>
  <si>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</si>
  <si>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</si>
  <si>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</si>
  <si>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</si>
  <si>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</si>
  <si>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</si>
  <si>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</si>
  <si>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</si>
  <si>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</si>
  <si>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</si>
  <si>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</si>
  <si>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</si>
  <si>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</si>
  <si>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</si>
  <si>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</si>
  <si>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</si>
  <si>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</si>
  <si>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</si>
  <si>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</si>
  <si>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</si>
  <si>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</si>
  <si>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</si>
  <si>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</si>
  <si>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</si>
  <si>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</si>
  <si>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</si>
  <si>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</si>
  <si>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</si>
  <si>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</si>
  <si>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</si>
  <si>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</si>
  <si>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</si>
  <si>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</si>
  <si>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</si>
  <si>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</si>
  <si>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</si>
  <si>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</si>
  <si>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</si>
  <si>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</si>
  <si>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</si>
  <si>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</si>
  <si>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</si>
  <si>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</si>
  <si>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</si>
  <si>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</si>
  <si>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</si>
  <si>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</si>
  <si>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</si>
  <si>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</si>
  <si>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</si>
  <si>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</si>
  <si>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</si>
  <si>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</si>
  <si>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</si>
  <si>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</si>
  <si>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</si>
  <si>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</si>
  <si>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</si>
  <si>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</si>
  <si>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</si>
  <si>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</si>
  <si>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</si>
  <si>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</si>
  <si>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</si>
  <si>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</si>
  <si>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</si>
  <si>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</si>
  <si>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</si>
  <si>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</si>
  <si>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</si>
  <si>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</si>
  <si>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</si>
  <si>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</si>
  <si>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</si>
  <si>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</si>
  <si>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</si>
  <si>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</si>
  <si>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</si>
  <si>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</si>
  <si>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</si>
  <si>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</si>
  <si>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</si>
  <si>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</si>
  <si>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</si>
  <si>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</si>
  <si>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</si>
  <si>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</si>
  <si>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</si>
  <si>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</si>
  <si>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</si>
  <si>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</si>
  <si>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</si>
  <si>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</si>
  <si>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</si>
  <si>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</si>
  <si>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</si>
  <si>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</si>
  <si>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</si>
  <si>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</si>
  <si>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</si>
  <si>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</si>
  <si>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</si>
  <si>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</si>
  <si>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</si>
  <si>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</si>
  <si>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</si>
  <si>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</si>
  <si>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</si>
  <si>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</si>
  <si>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</si>
  <si>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</si>
  <si>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</si>
  <si>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</si>
  <si>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</si>
  <si>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</si>
  <si>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</si>
  <si>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</si>
  <si>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</si>
  <si>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</si>
  <si>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</si>
  <si>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</si>
  <si>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</si>
  <si>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</si>
  <si>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</si>
  <si>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</si>
  <si>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</si>
  <si>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</si>
  <si>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</si>
  <si>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</si>
  <si>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</si>
  <si>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</si>
  <si>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</si>
  <si>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</si>
  <si>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</si>
  <si>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</si>
  <si>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</si>
  <si>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</si>
  <si>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</si>
  <si>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</si>
  <si>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</si>
  <si>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</si>
  <si>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</si>
  <si>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</si>
  <si>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</si>
  <si>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</si>
  <si>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</si>
  <si>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</si>
  <si>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</si>
  <si>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</si>
  <si>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</si>
  <si>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</si>
  <si>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</si>
  <si>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</si>
  <si>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</si>
  <si>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</si>
  <si>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</si>
  <si>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</si>
  <si>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</si>
  <si>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</si>
  <si>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</si>
  <si>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</si>
  <si>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</si>
  <si>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</si>
  <si>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</si>
  <si>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</si>
  <si>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</si>
  <si>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</si>
  <si>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</si>
  <si>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</si>
  <si>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</si>
  <si>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</si>
  <si>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</si>
  <si>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</si>
  <si>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</si>
  <si>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</si>
  <si>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</si>
  <si>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</si>
  <si>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</si>
  <si>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</si>
  <si>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</si>
  <si>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</si>
  <si>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</si>
  <si>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</si>
  <si>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</si>
  <si>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</si>
  <si>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</si>
  <si>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</si>
  <si>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</si>
  <si>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</si>
  <si>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</si>
  <si>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</si>
  <si>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</si>
  <si>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</si>
  <si>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</si>
  <si>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</si>
  <si>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</si>
  <si>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</si>
  <si>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</si>
  <si>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</si>
  <si>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</si>
  <si>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</si>
  <si>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</si>
  <si>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</si>
  <si>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</si>
  <si>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</si>
  <si>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</si>
  <si>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</si>
  <si>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</si>
  <si>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</si>
  <si>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</si>
  <si>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</si>
  <si>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</si>
  <si>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</si>
  <si>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</si>
  <si>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</si>
  <si>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</si>
  <si>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</si>
  <si>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</si>
  <si>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</si>
  <si>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</si>
  <si>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</si>
  <si>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</si>
  <si>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</si>
  <si>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</si>
  <si>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</si>
  <si>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</si>
  <si>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</si>
  <si>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</si>
  <si>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</si>
  <si>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</si>
  <si>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</si>
  <si>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</si>
  <si>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</si>
  <si>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</si>
  <si>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</si>
  <si>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</si>
  <si>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</si>
  <si>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</si>
  <si>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</si>
  <si>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</si>
  <si>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</si>
  <si>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</si>
  <si>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</si>
  <si>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</si>
  <si>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</si>
  <si>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</si>
  <si>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</si>
  <si>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</si>
  <si>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</si>
  <si>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</si>
  <si>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</si>
  <si>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</si>
  <si>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</si>
  <si>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</si>
  <si>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</si>
  <si>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</si>
  <si>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</si>
  <si>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</si>
  <si>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</si>
  <si>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</si>
  <si>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</si>
  <si>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</si>
  <si>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</si>
  <si>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</si>
  <si>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</si>
  <si>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</si>
  <si>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</si>
  <si>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</si>
  <si>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</si>
  <si>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</si>
  <si>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</si>
  <si>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</si>
  <si>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</si>
  <si>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</si>
  <si>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</si>
  <si>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</si>
  <si>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</si>
  <si>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</si>
  <si>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</si>
  <si>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</si>
  <si>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</si>
  <si>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</si>
  <si>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</si>
  <si>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</si>
  <si>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</si>
  <si>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</si>
  <si>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</si>
  <si>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</si>
  <si>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</si>
  <si>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</si>
  <si>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</si>
  <si>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</si>
  <si>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</si>
  <si>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</si>
  <si>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</si>
  <si>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</si>
  <si>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</si>
  <si>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</si>
  <si>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</si>
  <si>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</si>
  <si>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</si>
  <si>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</si>
  <si>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</si>
  <si>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</si>
  <si>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</si>
  <si>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</si>
  <si>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</si>
  <si>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</si>
  <si>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</si>
  <si>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</si>
  <si>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</si>
  <si>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</si>
  <si>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</si>
  <si>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</si>
  <si>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</si>
  <si>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</si>
  <si>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</si>
  <si>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</si>
  <si>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</si>
  <si>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</si>
  <si>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</si>
  <si>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</si>
  <si>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</si>
  <si>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</si>
  <si>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</si>
  <si>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</si>
  <si>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</si>
  <si>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</si>
  <si>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</si>
  <si>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</si>
  <si>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</si>
  <si>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</si>
  <si>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</si>
  <si>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</si>
  <si>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</si>
  <si>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</si>
  <si>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</si>
  <si>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</si>
  <si>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</si>
  <si>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</si>
  <si>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</si>
  <si>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</si>
  <si>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</si>
  <si>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</si>
  <si>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</si>
  <si>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</si>
  <si>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</si>
  <si>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</si>
  <si>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</si>
  <si>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</si>
  <si>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</si>
  <si>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</si>
  <si>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</si>
  <si>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</si>
  <si>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</si>
  <si>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</si>
  <si>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</si>
  <si>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</si>
  <si>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</si>
  <si>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</si>
  <si>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</si>
  <si>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</si>
  <si>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</si>
  <si>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</si>
  <si>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</si>
  <si>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</si>
  <si>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</si>
  <si>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</si>
  <si>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</si>
  <si>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</si>
  <si>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</si>
  <si>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</si>
  <si>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</si>
  <si>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</si>
  <si>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</si>
  <si>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</si>
  <si>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</si>
  <si>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</si>
  <si>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</si>
  <si>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</si>
  <si>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</si>
  <si>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</si>
  <si>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</si>
  <si>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</si>
  <si>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</si>
  <si>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</si>
  <si>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</si>
  <si>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</si>
  <si>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</si>
  <si>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</si>
  <si>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</si>
  <si>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</si>
  <si>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</si>
  <si>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</si>
  <si>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</si>
  <si>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</si>
  <si>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</si>
  <si>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</si>
  <si>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</si>
  <si>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</si>
  <si>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</si>
  <si>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</si>
  <si>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</si>
  <si>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</si>
  <si>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</si>
  <si>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</si>
  <si>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</si>
  <si>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</si>
  <si>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</si>
  <si>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</si>
  <si>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</si>
  <si>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</si>
  <si>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</si>
  <si>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</si>
  <si>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</si>
  <si>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</si>
  <si>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</si>
  <si>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</si>
  <si>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</si>
  <si>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</si>
  <si>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</si>
  <si>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</si>
  <si>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</si>
  <si>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</si>
  <si>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</si>
  <si>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</si>
  <si>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</si>
  <si>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</si>
  <si>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</si>
  <si>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</si>
  <si>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</si>
  <si>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</si>
  <si>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</si>
  <si>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</si>
  <si>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</si>
  <si>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</si>
  <si>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</si>
  <si>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</si>
  <si>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</si>
  <si>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</si>
  <si>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</si>
  <si>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</si>
  <si>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</si>
  <si>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</si>
  <si>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</si>
  <si>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</si>
  <si>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</si>
  <si>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</si>
  <si>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</si>
  <si>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</si>
  <si>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</si>
  <si>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</si>
  <si>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</si>
  <si>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</si>
  <si>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</si>
  <si>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</si>
  <si>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</si>
  <si>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</si>
  <si>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</si>
  <si>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</si>
  <si>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</si>
  <si>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</si>
  <si>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</si>
  <si>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</si>
  <si>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</si>
  <si>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</si>
  <si>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</si>
  <si>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</si>
  <si>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</si>
  <si>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</si>
  <si>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</si>
  <si>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</si>
  <si>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</si>
  <si>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</si>
  <si>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</si>
  <si>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</si>
  <si>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</si>
  <si>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</si>
  <si>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</si>
  <si>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</si>
  <si>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</si>
  <si>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</si>
  <si>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</si>
  <si>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</si>
  <si>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</si>
  <si>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</si>
  <si>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</si>
  <si>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</si>
  <si>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</si>
  <si>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</si>
  <si>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</si>
  <si>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</si>
  <si>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</si>
  <si>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</si>
  <si>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</si>
  <si>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</si>
  <si>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</si>
  <si>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</si>
  <si>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</si>
  <si>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</si>
  <si>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</si>
  <si>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</si>
  <si>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</si>
  <si>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</si>
  <si>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</si>
  <si>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</si>
  <si>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</si>
  <si>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</si>
  <si>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</si>
  <si>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</si>
  <si>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</si>
  <si>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</si>
  <si>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</si>
  <si>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</si>
  <si>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</si>
  <si>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</si>
  <si>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</si>
  <si>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</si>
  <si>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</si>
  <si>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</si>
  <si>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</si>
  <si>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</si>
  <si>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</si>
  <si>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</si>
  <si>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</si>
  <si>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</si>
  <si>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</si>
  <si>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</si>
  <si>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</si>
  <si>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</si>
  <si>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</si>
  <si>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</si>
  <si>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</si>
  <si>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</si>
  <si>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</si>
  <si>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</si>
  <si>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</si>
  <si>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</si>
  <si>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</si>
  <si>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</si>
  <si>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</si>
  <si>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</si>
  <si>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</si>
  <si>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</si>
  <si>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</si>
  <si>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</si>
  <si>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</si>
  <si>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</si>
  <si>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</si>
  <si>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</si>
  <si>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</si>
  <si>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</si>
  <si>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</si>
  <si>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</si>
  <si>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</si>
  <si>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</si>
  <si>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</si>
  <si>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</si>
  <si>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</si>
  <si>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</si>
  <si>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</si>
  <si>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</si>
  <si>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</si>
  <si>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</si>
  <si>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</si>
  <si>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</si>
  <si>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</si>
  <si>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</si>
  <si>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</si>
  <si>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</si>
  <si>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</si>
  <si>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</si>
  <si>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</si>
  <si>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</si>
  <si>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</si>
  <si>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</si>
  <si>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</si>
  <si>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</si>
  <si>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</si>
  <si>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</si>
  <si>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</si>
  <si>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</si>
  <si>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</si>
  <si>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</si>
  <si>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</si>
  <si>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</si>
  <si>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</si>
  <si>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</si>
  <si>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</si>
  <si>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</si>
  <si>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</si>
  <si>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</si>
  <si>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</si>
  <si>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</si>
  <si>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</si>
  <si>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</si>
  <si>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</si>
  <si>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</si>
  <si>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</si>
  <si>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</si>
  <si>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</si>
  <si>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</si>
  <si>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</si>
  <si>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</si>
  <si>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</si>
  <si>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</si>
  <si>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</si>
  <si>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</si>
  <si>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</si>
  <si>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</si>
  <si>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</si>
  <si>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</si>
  <si>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</si>
  <si>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</si>
  <si>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</si>
  <si>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</si>
  <si>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</si>
  <si>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</si>
  <si>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</si>
  <si>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</si>
  <si>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</si>
  <si>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</si>
  <si>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</si>
  <si>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</si>
  <si>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</si>
  <si>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</si>
  <si>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</si>
  <si>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</si>
  <si>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</si>
  <si>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</si>
  <si>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</si>
  <si>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</si>
  <si>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</si>
  <si>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</si>
  <si>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</si>
  <si>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</si>
  <si>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</si>
  <si>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</si>
  <si>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</si>
  <si>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</si>
  <si>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</si>
  <si>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</si>
  <si>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</si>
  <si>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</si>
  <si>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</si>
  <si>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</si>
  <si>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</si>
  <si>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</si>
  <si>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</si>
  <si>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</si>
  <si>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</si>
  <si>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</si>
  <si>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</si>
  <si>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</si>
  <si>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</si>
  <si>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</si>
  <si>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</si>
  <si>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</si>
  <si>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</si>
  <si>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</si>
  <si>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</si>
  <si>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</si>
  <si>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</si>
  <si>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</si>
  <si>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</si>
  <si>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</si>
  <si>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</si>
  <si>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</si>
  <si>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</si>
  <si>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</si>
  <si>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</si>
  <si>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</si>
  <si>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</si>
  <si>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</si>
  <si>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</si>
  <si>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</si>
  <si>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</si>
  <si>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</si>
  <si>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</si>
  <si>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</si>
  <si>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</si>
  <si>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</si>
  <si>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</si>
  <si>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</si>
  <si>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</si>
  <si>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</si>
  <si>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</si>
  <si>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</si>
  <si>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</si>
  <si>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</si>
  <si>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</si>
  <si>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</si>
  <si>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</si>
  <si>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</si>
  <si>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</si>
  <si>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</si>
  <si>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</si>
  <si>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</si>
  <si>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</si>
  <si>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</si>
  <si>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</si>
  <si>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</si>
  <si>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</si>
  <si>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</si>
  <si>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</si>
  <si>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</si>
  <si>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</si>
  <si>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</si>
  <si>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</si>
  <si>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</si>
  <si>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</si>
  <si>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</si>
  <si>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</si>
  <si>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</si>
  <si>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</si>
  <si>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</si>
  <si>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</si>
  <si>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</si>
  <si>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</si>
  <si>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</si>
  <si>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</si>
  <si>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</si>
  <si>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</si>
  <si>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</si>
  <si>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</si>
  <si>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</si>
  <si>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</si>
  <si>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</si>
  <si>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</si>
  <si>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</si>
  <si>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</si>
  <si>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</si>
  <si>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</si>
  <si>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</si>
  <si>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</si>
  <si>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</si>
  <si>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</si>
  <si>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</si>
  <si>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</si>
  <si>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</si>
  <si>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</si>
  <si>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</si>
  <si>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</si>
  <si>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</si>
  <si>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</si>
  <si>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</si>
  <si>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</si>
  <si>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</si>
  <si>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</si>
  <si>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</si>
  <si>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</si>
  <si>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</si>
  <si>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</si>
  <si>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</si>
  <si>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</si>
  <si>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</si>
  <si>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</si>
  <si>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</si>
  <si>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</si>
  <si>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</si>
  <si>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</si>
  <si>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</si>
  <si>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</si>
  <si>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</si>
  <si>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</si>
  <si>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</si>
  <si>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</si>
  <si>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</si>
  <si>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</si>
  <si>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</si>
  <si>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</si>
  <si>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</si>
  <si>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</si>
  <si>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</si>
  <si>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</si>
  <si>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</si>
  <si>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</si>
  <si>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</si>
  <si>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</si>
  <si>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</si>
  <si>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</si>
  <si>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</si>
  <si>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</si>
  <si>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</si>
  <si>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</si>
  <si>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</si>
  <si>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</si>
  <si>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</si>
  <si>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</si>
  <si>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</si>
  <si>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</si>
  <si>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</si>
  <si>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</si>
  <si>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</si>
  <si>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</si>
  <si>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</si>
  <si>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</si>
  <si>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</si>
  <si>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</si>
  <si>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</si>
  <si>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</si>
  <si>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</si>
  <si>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</si>
  <si>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</si>
  <si>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</si>
  <si>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</si>
  <si>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</si>
  <si>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</si>
  <si>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</si>
  <si>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</si>
  <si>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</si>
  <si>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</si>
  <si>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</si>
  <si>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</si>
  <si>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</si>
  <si>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</si>
  <si>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</si>
  <si>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</si>
  <si>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</si>
  <si>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</si>
  <si>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</si>
  <si>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</si>
  <si>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</si>
  <si>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</si>
  <si>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</si>
  <si>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</si>
  <si>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</si>
  <si>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</si>
  <si>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</si>
  <si>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</si>
  <si>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</si>
  <si>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</si>
  <si>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</si>
  <si>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</si>
  <si>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</si>
  <si>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</si>
  <si>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</si>
  <si>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</si>
  <si>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</si>
  <si>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</si>
  <si>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</si>
  <si>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</si>
  <si>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</si>
  <si>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</si>
  <si>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</si>
  <si>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</si>
  <si>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</si>
  <si>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</si>
  <si>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</si>
  <si>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</si>
  <si>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</si>
  <si>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</si>
  <si>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</si>
  <si>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</si>
  <si>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</si>
  <si>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</si>
  <si>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</si>
  <si>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</si>
  <si>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</si>
  <si>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</si>
  <si>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</si>
  <si>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</si>
  <si>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</si>
  <si>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</si>
  <si>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</si>
  <si>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</si>
  <si>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</si>
  <si>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</si>
  <si>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</si>
  <si>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</si>
  <si>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</si>
  <si>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</si>
  <si>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</si>
  <si>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</si>
  <si>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</si>
  <si>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</si>
  <si>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</si>
  <si>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</si>
  <si>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</si>
  <si>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</si>
  <si>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</si>
  <si>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</si>
  <si>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</si>
  <si>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</si>
  <si>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</si>
  <si>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</si>
  <si>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</si>
  <si>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</si>
  <si>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</si>
  <si>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</si>
  <si>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</si>
  <si>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</si>
  <si>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</si>
  <si>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</si>
  <si>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</si>
  <si>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</si>
  <si>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</si>
  <si>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</si>
  <si>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</si>
  <si>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</si>
  <si>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</si>
  <si>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</si>
  <si>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</si>
  <si>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</si>
  <si>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</si>
  <si>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</si>
  <si>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</si>
  <si>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</si>
  <si>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</si>
  <si>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</si>
  <si>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</si>
  <si>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</si>
  <si>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</si>
  <si>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</si>
  <si>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</si>
  <si>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</si>
  <si>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</si>
  <si>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</si>
  <si>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</si>
  <si>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</si>
  <si>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</si>
  <si>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</si>
  <si>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</si>
  <si>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</si>
  <si>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</si>
  <si>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</si>
  <si>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</si>
  <si>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</si>
  <si>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</si>
  <si>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</si>
  <si>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</si>
  <si>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</si>
  <si>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</si>
  <si>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</si>
  <si>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</si>
  <si>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</si>
  <si>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</si>
  <si>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</si>
  <si>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</si>
  <si>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</si>
  <si>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</si>
  <si>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</si>
  <si>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</si>
  <si>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</si>
  <si>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</si>
  <si>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</si>
  <si>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</si>
  <si>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</si>
  <si>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</si>
  <si>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</si>
  <si>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</si>
  <si>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</si>
  <si>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</si>
  <si>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</si>
  <si>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</si>
  <si>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</si>
  <si>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</si>
  <si>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</si>
  <si>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</si>
  <si>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</si>
  <si>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</si>
  <si>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</si>
  <si>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</si>
  <si>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</si>
  <si>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</si>
  <si>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</si>
  <si>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</si>
  <si>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</si>
  <si>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</si>
  <si>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</si>
  <si>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</si>
  <si>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</si>
  <si>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</si>
  <si>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</si>
  <si>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</si>
  <si>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</si>
  <si>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</si>
  <si>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</si>
  <si>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</si>
  <si>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</si>
  <si>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</si>
  <si>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</si>
  <si>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</si>
  <si>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</si>
  <si>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</si>
  <si>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</si>
  <si>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</si>
  <si>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</si>
  <si>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</si>
  <si>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</si>
  <si>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</si>
  <si>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</si>
  <si>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</si>
  <si>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</si>
  <si>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</si>
  <si>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</si>
  <si>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</si>
  <si>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</si>
  <si>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</si>
  <si>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</si>
  <si>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</si>
  <si>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</si>
  <si>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</si>
  <si>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</si>
  <si>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</si>
  <si>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</si>
  <si>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</si>
  <si>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</si>
  <si>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</si>
  <si>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</si>
  <si>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</si>
  <si>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</si>
  <si>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</si>
  <si>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</si>
  <si>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</si>
  <si>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</si>
  <si>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</si>
  <si>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</si>
  <si>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</si>
  <si>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</si>
  <si>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</si>
  <si>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</si>
  <si>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</si>
  <si>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</si>
  <si>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</si>
  <si>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</si>
  <si>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</si>
  <si>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</si>
  <si>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</si>
  <si>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</si>
  <si>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</si>
  <si>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</si>
  <si>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</si>
  <si>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</si>
  <si>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</si>
  <si>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</si>
  <si>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</si>
  <si>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</si>
  <si>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</si>
  <si>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</si>
  <si>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</si>
  <si>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</si>
  <si>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</si>
  <si>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</si>
  <si>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</si>
  <si>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</si>
  <si>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</si>
  <si>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</si>
  <si>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</si>
  <si>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</si>
  <si>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</si>
  <si>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</si>
  <si>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</si>
  <si>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</si>
  <si>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</si>
  <si>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</si>
  <si>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</si>
  <si>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</si>
  <si>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</si>
  <si>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</si>
  <si>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</si>
  <si>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</si>
  <si>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</si>
  <si>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</si>
  <si>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</si>
  <si>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</si>
  <si>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</si>
  <si>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</si>
  <si>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</si>
  <si>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</si>
  <si>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</si>
  <si>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</si>
  <si>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</si>
  <si>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</si>
  <si>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</si>
  <si>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</si>
  <si>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</si>
  <si>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</si>
  <si>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</si>
  <si>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</si>
  <si>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</si>
  <si>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</si>
  <si>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</si>
  <si>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</si>
  <si>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</si>
  <si>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</si>
  <si>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</si>
  <si>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</si>
  <si>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</si>
  <si>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</si>
  <si>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</si>
  <si>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</si>
  <si>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</si>
  <si>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</si>
  <si>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</si>
  <si>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</si>
  <si>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</si>
  <si>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</si>
  <si>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</si>
  <si>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</si>
  <si>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</si>
  <si>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</si>
  <si>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</si>
  <si>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</si>
  <si>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</si>
  <si>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</si>
  <si>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</si>
  <si>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</si>
  <si>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</si>
  <si>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</si>
  <si>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</si>
  <si>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</si>
  <si>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</si>
  <si>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</si>
  <si>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</si>
  <si>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</si>
  <si>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</si>
  <si>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</si>
  <si>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</si>
  <si>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</si>
  <si>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</si>
  <si>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</si>
  <si>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</si>
  <si>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</si>
  <si>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</si>
  <si>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</si>
  <si>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</si>
  <si>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</si>
  <si>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</si>
  <si>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</si>
  <si>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</si>
  <si>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</si>
  <si>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</si>
  <si>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</si>
  <si>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</si>
  <si>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</si>
  <si>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</si>
  <si>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</si>
  <si>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</si>
  <si>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</si>
  <si>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</si>
  <si>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</si>
  <si>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</si>
  <si>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</si>
  <si>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</si>
  <si>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</si>
  <si>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</si>
  <si>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</si>
  <si>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</si>
  <si>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</si>
  <si>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</si>
  <si>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</si>
  <si>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</si>
  <si>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</si>
  <si>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</si>
  <si>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</si>
  <si>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</si>
  <si>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</si>
  <si>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</si>
  <si>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</si>
  <si>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</si>
  <si>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</si>
  <si>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</si>
  <si>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</si>
  <si>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</si>
  <si>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</si>
  <si>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</si>
  <si>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</si>
  <si>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</si>
  <si>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</si>
  <si>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</si>
  <si>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</si>
  <si>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</si>
  <si>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</si>
  <si>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</si>
  <si>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</si>
  <si>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</si>
  <si>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</si>
  <si>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</si>
  <si>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</si>
  <si>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</si>
  <si>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</si>
  <si>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</si>
  <si>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</si>
  <si>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</si>
  <si>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</si>
  <si>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</si>
  <si>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</si>
  <si>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</si>
  <si>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</si>
  <si>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</si>
  <si>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</si>
  <si>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</si>
  <si>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</si>
  <si>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</si>
  <si>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</si>
  <si>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</si>
  <si>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</si>
  <si>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</si>
  <si>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</si>
  <si>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</si>
  <si>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</si>
  <si>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</si>
  <si>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</si>
  <si>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</si>
  <si>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</si>
  <si>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</si>
  <si>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</si>
  <si>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</si>
  <si>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</si>
  <si>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</si>
  <si>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</si>
  <si>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</si>
  <si>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</si>
  <si>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</si>
  <si>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</si>
  <si>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</si>
  <si>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</si>
  <si>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</si>
  <si>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</si>
  <si>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</si>
  <si>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</si>
  <si>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</si>
  <si>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</si>
  <si>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</si>
  <si>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</si>
  <si>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</si>
  <si>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</si>
  <si>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</si>
  <si>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</si>
  <si>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</si>
  <si>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</si>
  <si>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</si>
  <si>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</si>
  <si>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</si>
  <si>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</si>
  <si>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</si>
  <si>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</si>
  <si>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</si>
  <si>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</si>
  <si>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</si>
  <si>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</si>
  <si>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</si>
  <si>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</si>
  <si>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</si>
  <si>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</si>
  <si>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</si>
  <si>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</si>
  <si>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</si>
  <si>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</si>
  <si>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</si>
  <si>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</si>
  <si>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</si>
  <si>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</si>
  <si>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</si>
  <si>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</si>
  <si>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</si>
  <si>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</si>
  <si>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</si>
  <si>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</si>
  <si>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</si>
  <si>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</si>
  <si>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</si>
  <si>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</si>
  <si>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</si>
  <si>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</si>
  <si>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</si>
  <si>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</si>
  <si>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</si>
  <si>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</si>
  <si>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</si>
  <si>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</si>
  <si>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</si>
  <si>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</si>
  <si>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</si>
  <si>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</si>
  <si>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</si>
  <si>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</si>
  <si>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</si>
  <si>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</si>
  <si>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</si>
  <si>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</si>
  <si>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</si>
  <si>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</si>
  <si>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</si>
  <si>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</si>
  <si>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</si>
  <si>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</si>
  <si>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</si>
  <si>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</si>
  <si>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</si>
  <si>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</si>
  <si>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</si>
  <si>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</si>
  <si>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</si>
  <si>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</si>
  <si>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</si>
  <si>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</si>
  <si>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</si>
  <si>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</si>
  <si>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</si>
  <si>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</si>
  <si>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</si>
  <si>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</si>
  <si>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</si>
  <si>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</si>
  <si>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</si>
  <si>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</si>
  <si>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</si>
  <si>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</si>
  <si>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</si>
  <si>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</si>
  <si>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</si>
  <si>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</si>
  <si>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</si>
  <si>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</si>
  <si>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</si>
  <si>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</si>
  <si>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</si>
  <si>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</si>
  <si>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</si>
  <si>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</si>
  <si>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</si>
  <si>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</si>
  <si>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</si>
  <si>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</si>
  <si>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</si>
  <si>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</si>
  <si>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</si>
  <si>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</si>
  <si>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</si>
  <si>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</si>
  <si>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</si>
  <si>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</si>
  <si>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</si>
  <si>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</si>
  <si>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</si>
  <si>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</si>
  <si>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</si>
  <si>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</si>
  <si>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</si>
  <si>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</si>
  <si>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</si>
  <si>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</si>
  <si>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</si>
  <si>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</si>
  <si>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</si>
  <si>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</si>
  <si>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</si>
  <si>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</si>
  <si>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</si>
  <si>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</si>
  <si>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</si>
  <si>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</si>
  <si>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</si>
  <si>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</si>
  <si>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</si>
  <si>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</si>
  <si>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</si>
  <si>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</si>
  <si>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</si>
  <si>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</si>
  <si>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</si>
  <si>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</si>
  <si>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</si>
  <si>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</si>
  <si>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</si>
  <si>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</si>
  <si>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</si>
  <si>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</si>
  <si>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</si>
  <si>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</si>
  <si>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</si>
  <si>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</si>
  <si>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</si>
  <si>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</si>
  <si>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</si>
  <si>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</si>
  <si>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</si>
  <si>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</si>
  <si>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</si>
  <si>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</si>
  <si>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</si>
  <si>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</si>
  <si>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</si>
  <si>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</si>
  <si>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</si>
  <si>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</si>
  <si>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</si>
  <si>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</si>
  <si>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</si>
  <si>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</si>
  <si>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</si>
  <si>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</si>
  <si>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</si>
  <si>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</si>
  <si>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</si>
  <si>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</si>
  <si>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</si>
  <si>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</si>
  <si>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</si>
  <si>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</si>
  <si>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</si>
  <si>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</si>
  <si>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</si>
  <si>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</si>
  <si>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</si>
  <si>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</si>
  <si>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</si>
  <si>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</si>
  <si>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</si>
  <si>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</si>
  <si>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</si>
  <si>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</si>
  <si>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</si>
  <si>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</si>
  <si>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</si>
  <si>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</si>
  <si>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</si>
  <si>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</si>
  <si>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</si>
  <si>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</si>
  <si>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</si>
  <si>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</si>
  <si>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</si>
  <si>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</si>
  <si>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</si>
  <si>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</si>
  <si>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</si>
  <si>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</si>
  <si>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</si>
  <si>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</si>
  <si>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</si>
  <si>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</si>
  <si>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</si>
  <si>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</si>
  <si>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</si>
  <si>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</si>
  <si>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</si>
  <si>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</si>
  <si>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</si>
  <si>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</si>
  <si>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</si>
  <si>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</si>
  <si>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</si>
  <si>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</si>
  <si>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</si>
  <si>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</si>
  <si>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</si>
  <si>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</si>
  <si>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</si>
  <si>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</si>
  <si>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</si>
  <si>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</si>
  <si>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</si>
  <si>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</si>
  <si>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</si>
  <si>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</si>
  <si>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</si>
  <si>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</si>
  <si>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</si>
  <si>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</si>
  <si>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</si>
  <si>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</si>
  <si>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</si>
  <si>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</si>
  <si>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</si>
  <si>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</si>
  <si>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</si>
  <si>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</si>
  <si>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</si>
  <si>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</si>
  <si>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</si>
  <si>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</si>
  <si>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</si>
  <si>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</si>
  <si>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</si>
  <si>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</si>
  <si>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</si>
  <si>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</si>
  <si>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</si>
  <si>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</si>
  <si>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</si>
  <si>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</si>
  <si>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</si>
  <si>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</si>
  <si>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</si>
  <si>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</si>
  <si>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</si>
  <si>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</si>
  <si>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</si>
  <si>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</si>
  <si>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</si>
  <si>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</si>
  <si>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</si>
  <si>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</si>
  <si>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</si>
  <si>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</si>
  <si>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</si>
  <si>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</si>
  <si>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</si>
  <si>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</si>
  <si>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</si>
  <si>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</si>
  <si>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</si>
  <si>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</si>
  <si>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</si>
  <si>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</si>
  <si>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</si>
  <si>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</si>
  <si>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</si>
  <si>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</si>
  <si>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</si>
  <si>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</si>
  <si>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</si>
  <si>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</si>
  <si>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</si>
  <si>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</si>
  <si>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</si>
  <si>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</si>
  <si>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</si>
  <si>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</si>
  <si>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</si>
  <si>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</si>
  <si>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</si>
  <si>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</si>
  <si>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</si>
  <si>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</si>
  <si>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</si>
  <si>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</si>
  <si>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</si>
  <si>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</si>
  <si>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</si>
  <si>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</si>
  <si>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</si>
  <si>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</si>
  <si>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</si>
  <si>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</si>
  <si>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</si>
  <si>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</si>
  <si>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</si>
  <si>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</si>
  <si>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</si>
  <si>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</si>
  <si>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</si>
  <si>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</si>
  <si>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</si>
  <si>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</si>
  <si>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</si>
  <si>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</si>
  <si>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</si>
  <si>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</si>
  <si>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</si>
  <si>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</si>
  <si>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</si>
  <si>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</si>
  <si>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</si>
  <si>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</si>
  <si>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</si>
  <si>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</si>
  <si>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</si>
  <si>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</si>
  <si>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</si>
  <si>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</si>
  <si>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</si>
  <si>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</si>
  <si>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</si>
  <si>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</si>
  <si>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</si>
  <si>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</si>
  <si>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</si>
  <si>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</si>
  <si>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</si>
  <si>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</si>
  <si>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</si>
  <si>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</si>
  <si>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</si>
  <si>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</si>
  <si>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</si>
  <si>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</si>
  <si>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</si>
  <si>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</si>
  <si>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</si>
  <si>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</si>
  <si>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</si>
  <si>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</si>
  <si>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</si>
  <si>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</si>
  <si>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</si>
  <si>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</si>
  <si>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</si>
  <si>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</si>
  <si>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</si>
  <si>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</si>
  <si>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</si>
  <si>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</si>
  <si>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</si>
  <si>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</si>
  <si>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</si>
  <si>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</si>
  <si>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</si>
  <si>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</si>
  <si>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</si>
  <si>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</si>
  <si>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</si>
  <si>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</si>
  <si>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</si>
  <si>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</si>
  <si>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</si>
  <si>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</si>
  <si>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</si>
  <si>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</si>
  <si>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</si>
  <si>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</si>
  <si>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</si>
  <si>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</si>
  <si>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</si>
  <si>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</si>
  <si>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</si>
  <si>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</si>
  <si>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</si>
  <si>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</si>
  <si>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</si>
  <si>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</si>
  <si>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</si>
  <si>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</si>
  <si>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</si>
  <si>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</si>
  <si>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</si>
  <si>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</si>
  <si>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</si>
  <si>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</si>
  <si>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</si>
  <si>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</si>
  <si>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</si>
  <si>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</si>
  <si>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</si>
  <si>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</si>
  <si>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</si>
  <si>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</si>
  <si>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</si>
  <si>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</si>
  <si>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</si>
  <si>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</si>
  <si>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</si>
  <si>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</si>
  <si>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</si>
  <si>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</si>
  <si>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</si>
  <si>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</si>
  <si>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</si>
  <si>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</si>
  <si>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</si>
  <si>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</si>
  <si>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</si>
  <si>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</si>
  <si>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</si>
  <si>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</si>
  <si>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</si>
  <si>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</si>
  <si>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</si>
  <si>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</si>
  <si>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</si>
  <si>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</si>
  <si>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</si>
  <si>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</si>
  <si>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</si>
  <si>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</si>
  <si>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</si>
  <si>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</si>
  <si>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</si>
  <si>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</si>
  <si>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</si>
  <si>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</si>
  <si>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</si>
  <si>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</si>
  <si>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</si>
  <si>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</si>
  <si>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</si>
  <si>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</si>
  <si>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</si>
  <si>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</si>
  <si>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</si>
  <si>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</si>
  <si>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</si>
  <si>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</si>
  <si>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</si>
  <si>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</si>
  <si>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</si>
  <si>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</si>
  <si>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</si>
  <si>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</si>
  <si>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</si>
  <si>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</si>
  <si>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</si>
  <si>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</si>
  <si>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</si>
  <si>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</si>
  <si>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</si>
  <si>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</si>
  <si>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</si>
  <si>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</si>
  <si>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</si>
  <si>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</si>
  <si>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</si>
  <si>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</si>
  <si>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</si>
  <si>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</si>
  <si>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</si>
  <si>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</si>
  <si>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</si>
  <si>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</si>
  <si>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</si>
  <si>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</si>
  <si>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</si>
  <si>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</si>
  <si>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</si>
  <si>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</si>
  <si>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</si>
  <si>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</si>
  <si>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</si>
  <si>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</si>
  <si>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</si>
  <si>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</si>
  <si>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</si>
  <si>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</si>
  <si>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</si>
  <si>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</si>
  <si>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</si>
  <si>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</si>
  <si>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</si>
  <si>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</si>
  <si>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</si>
  <si>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</si>
  <si>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</si>
  <si>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</si>
  <si>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</si>
  <si>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</si>
  <si>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</si>
  <si>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</si>
  <si>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</si>
  <si>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</si>
  <si>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</si>
  <si>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</si>
  <si>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</si>
  <si>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</si>
  <si>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</si>
  <si>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</si>
  <si>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</si>
  <si>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</si>
  <si>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</si>
  <si>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</si>
  <si>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</si>
  <si>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</si>
  <si>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</si>
  <si>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</si>
  <si>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</si>
  <si>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</si>
  <si>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</si>
  <si>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</si>
  <si>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</si>
  <si>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</si>
  <si>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</si>
  <si>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</si>
  <si>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</si>
  <si>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</si>
  <si>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</si>
  <si>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</si>
  <si>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</si>
  <si>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</si>
  <si>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</si>
  <si>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</si>
  <si>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</si>
  <si>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</si>
  <si>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</si>
  <si>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</si>
  <si>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</si>
  <si>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</si>
  <si>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</si>
  <si>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</si>
  <si>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</si>
  <si>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</si>
  <si>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</si>
  <si>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</si>
  <si>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</si>
  <si>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</si>
  <si>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</si>
  <si>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</si>
  <si>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</si>
  <si>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</si>
  <si>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</si>
  <si>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</si>
  <si>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</si>
  <si>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</si>
  <si>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</si>
  <si>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</si>
  <si>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</si>
  <si>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</si>
  <si>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</si>
  <si>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</si>
  <si>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</si>
  <si>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</si>
  <si>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</si>
  <si>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</si>
  <si>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</si>
  <si>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</si>
  <si>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</si>
  <si>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</si>
  <si>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</si>
  <si>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</si>
  <si>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</si>
  <si>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</si>
  <si>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</si>
  <si>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</si>
  <si>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</si>
  <si>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</si>
  <si>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</si>
  <si>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</si>
  <si>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</si>
  <si>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</si>
  <si>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</si>
  <si>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</si>
  <si>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</si>
  <si>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</si>
  <si>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</si>
  <si>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</si>
  <si>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</si>
  <si>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</si>
  <si>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</si>
  <si>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</si>
  <si>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</si>
  <si>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</si>
  <si>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</si>
  <si>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</si>
  <si>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</si>
  <si>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</si>
  <si>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</si>
  <si>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</si>
  <si>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</si>
  <si>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</si>
  <si>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</si>
  <si>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</si>
  <si>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</si>
  <si>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</si>
  <si>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</si>
  <si>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</si>
  <si>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</si>
  <si>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</si>
  <si>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</si>
  <si>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</si>
  <si>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</si>
  <si>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</si>
  <si>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</si>
  <si>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</si>
  <si>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</si>
  <si>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</si>
  <si>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</si>
  <si>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</si>
  <si>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</si>
  <si>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</si>
  <si>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</si>
  <si>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</si>
  <si>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</si>
  <si>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</si>
  <si>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</si>
  <si>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</si>
  <si>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</si>
  <si>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</si>
  <si>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</si>
  <si>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</si>
  <si>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</si>
  <si>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</si>
  <si>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</si>
  <si>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</si>
  <si>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</si>
  <si>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</si>
  <si>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</si>
  <si>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</si>
  <si>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</si>
  <si>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</si>
  <si>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</si>
  <si>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</si>
  <si>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</si>
  <si>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</si>
  <si>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</si>
  <si>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</si>
  <si>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</si>
  <si>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</si>
  <si>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</si>
  <si>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</si>
  <si>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</si>
  <si>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</si>
  <si>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</si>
  <si>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</si>
  <si>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</si>
  <si>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</si>
  <si>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</si>
  <si>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</si>
  <si>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</si>
  <si>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</si>
  <si>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</si>
  <si>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</si>
  <si>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</si>
  <si>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</si>
  <si>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</si>
  <si>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</si>
  <si>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</si>
  <si>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</si>
  <si>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</si>
  <si>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</si>
  <si>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</si>
  <si>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</si>
  <si>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</si>
  <si>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</si>
  <si>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</si>
  <si>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</si>
  <si>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</si>
  <si>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</si>
  <si>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</si>
  <si>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</si>
  <si>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</si>
  <si>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</si>
  <si>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</si>
  <si>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</si>
  <si>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</si>
  <si>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</si>
  <si>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</si>
  <si>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</si>
  <si>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</si>
  <si>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</si>
  <si>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</si>
  <si>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</si>
  <si>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</si>
  <si>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</si>
  <si>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</si>
  <si>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</si>
  <si>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</si>
  <si>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</si>
  <si>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</si>
  <si>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</si>
  <si>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</si>
  <si>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</si>
  <si>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</si>
  <si>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</si>
  <si>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</si>
  <si>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</si>
  <si>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</si>
  <si>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</si>
  <si>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</si>
  <si>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</si>
  <si>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</si>
  <si>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</si>
  <si>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</si>
  <si>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</si>
  <si>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</si>
  <si>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</si>
  <si>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</si>
  <si>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</si>
  <si>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</si>
  <si>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</si>
  <si>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</si>
  <si>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</si>
  <si>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</si>
  <si>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</si>
  <si>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</si>
  <si>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</si>
  <si>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</si>
  <si>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</si>
  <si>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</si>
  <si>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</si>
  <si>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</si>
  <si>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</si>
  <si>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</si>
  <si>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</si>
  <si>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</si>
  <si>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</si>
  <si>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</si>
  <si>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</si>
  <si>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</si>
  <si>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</si>
  <si>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</si>
  <si>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</si>
  <si>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</si>
  <si>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</si>
  <si>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</si>
  <si>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</si>
  <si>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</si>
  <si>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</si>
  <si>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</si>
  <si>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</si>
  <si>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</si>
  <si>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</si>
  <si>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</si>
  <si>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</si>
  <si>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</si>
  <si>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</si>
  <si>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</si>
  <si>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</si>
  <si>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</si>
  <si>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</si>
  <si>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</si>
  <si>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</si>
  <si>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</si>
  <si>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</si>
  <si>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</si>
  <si>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</si>
  <si>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</si>
  <si>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</si>
  <si>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</si>
  <si>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</si>
  <si>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</si>
  <si>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</si>
  <si>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</si>
  <si>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</si>
  <si>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</si>
  <si>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</si>
  <si>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</si>
  <si>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</si>
  <si>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</si>
  <si>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</si>
  <si>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</si>
  <si>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</si>
  <si>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</si>
  <si>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</si>
  <si>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</si>
  <si>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</si>
  <si>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</si>
  <si>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</si>
  <si>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</si>
  <si>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</si>
  <si>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</si>
  <si>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</si>
  <si>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</si>
  <si>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</si>
  <si>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</si>
  <si>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</si>
  <si>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</si>
  <si>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</si>
  <si>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</si>
  <si>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</si>
  <si>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</si>
  <si>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</si>
  <si>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</si>
  <si>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</si>
  <si>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</si>
  <si>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</si>
  <si>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</si>
  <si>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</si>
  <si>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</si>
  <si>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</si>
  <si>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</si>
  <si>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</si>
  <si>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</si>
  <si>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</si>
  <si>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</si>
  <si>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</si>
  <si>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</si>
  <si>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</si>
  <si>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</si>
  <si>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</si>
  <si>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</si>
  <si>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</si>
  <si>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</si>
  <si>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</si>
  <si>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</si>
  <si>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</si>
  <si>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</si>
  <si>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</si>
  <si>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</si>
  <si>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</si>
  <si>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</si>
  <si>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</si>
  <si>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</si>
  <si>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</si>
  <si>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</si>
  <si>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</si>
  <si>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</si>
  <si>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</si>
  <si>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</si>
  <si>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</si>
  <si>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</si>
  <si>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</si>
  <si>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</si>
  <si>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</si>
  <si>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</si>
  <si>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</si>
  <si>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</si>
  <si>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</si>
  <si>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</si>
  <si>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</si>
  <si>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</si>
  <si>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</si>
  <si>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</si>
  <si>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</si>
  <si>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</si>
  <si>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</si>
  <si>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</si>
  <si>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</si>
  <si>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</si>
  <si>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</si>
  <si>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</si>
  <si>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</si>
  <si>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</si>
  <si>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</si>
  <si>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</si>
  <si>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</si>
  <si>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</si>
  <si>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</si>
  <si>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</si>
  <si>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</si>
  <si>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</si>
  <si>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</si>
  <si>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</si>
  <si>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</si>
  <si>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</si>
  <si>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</si>
  <si>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</si>
  <si>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</si>
  <si>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</si>
  <si>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</si>
  <si>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</si>
  <si>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</si>
  <si>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</si>
  <si>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</si>
  <si>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</si>
  <si>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</si>
  <si>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</si>
  <si>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</si>
  <si>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</si>
  <si>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</si>
  <si>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</si>
  <si>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</si>
  <si>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</si>
  <si>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</si>
  <si>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</si>
  <si>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</si>
  <si>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</si>
  <si>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</si>
  <si>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</si>
  <si>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</si>
  <si>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</si>
  <si>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</si>
  <si>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</si>
  <si>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</si>
  <si>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</si>
  <si>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</si>
  <si>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</si>
  <si>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</si>
  <si>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</si>
  <si>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</si>
  <si>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</si>
  <si>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</si>
  <si>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</si>
  <si>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</si>
  <si>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</si>
  <si>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</si>
  <si>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</si>
  <si>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</si>
  <si>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</si>
  <si>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</si>
  <si>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</si>
  <si>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</si>
  <si>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</si>
  <si>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</si>
  <si>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</si>
  <si>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</si>
  <si>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</si>
  <si>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</si>
  <si>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</si>
  <si>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</si>
  <si>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</si>
  <si>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</si>
  <si>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</si>
  <si>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</si>
  <si>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</si>
  <si>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</si>
  <si>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</si>
  <si>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</si>
  <si>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</si>
  <si>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</si>
  <si>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</si>
  <si>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</si>
  <si>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</si>
  <si>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</si>
  <si>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</si>
  <si>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</si>
  <si>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</si>
  <si>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</si>
  <si>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</si>
  <si>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</si>
  <si>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</si>
  <si>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</si>
  <si>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</si>
  <si>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</si>
  <si>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</si>
  <si>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</si>
  <si>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</si>
  <si>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</si>
  <si>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</si>
  <si>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</si>
  <si>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</si>
  <si>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</si>
  <si>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</si>
  <si>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</si>
  <si>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</si>
  <si>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</si>
  <si>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</si>
  <si>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</si>
  <si>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</si>
  <si>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</si>
  <si>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</si>
  <si>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</si>
  <si>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</si>
  <si>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</si>
  <si>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</si>
  <si>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</si>
  <si>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</si>
  <si>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</si>
  <si>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</si>
  <si>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</si>
  <si>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</si>
  <si>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</si>
  <si>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</si>
  <si>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</si>
  <si>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</si>
  <si>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</si>
  <si>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</si>
  <si>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</si>
  <si>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</si>
  <si>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</si>
  <si>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</si>
  <si>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</si>
  <si>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</si>
  <si>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</si>
  <si>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</si>
  <si>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</si>
  <si>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</si>
  <si>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</si>
  <si>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</si>
  <si>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</si>
  <si>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</si>
  <si>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</si>
  <si>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</si>
  <si>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</si>
  <si>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</si>
  <si>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</si>
  <si>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</si>
  <si>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</si>
  <si>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</si>
  <si>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</si>
  <si>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</si>
  <si>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</si>
  <si>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</si>
  <si>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</si>
  <si>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</si>
  <si>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</si>
  <si>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</si>
  <si>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</si>
  <si>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</si>
  <si>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</si>
  <si>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</si>
  <si>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</si>
  <si>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</si>
  <si>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</si>
  <si>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</si>
  <si>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</si>
  <si>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</si>
  <si>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</si>
  <si>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</si>
  <si>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</si>
  <si>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</si>
  <si>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</si>
  <si>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</si>
  <si>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</si>
  <si>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</si>
  <si>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</si>
  <si>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</si>
  <si>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</si>
  <si>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</si>
  <si>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</si>
  <si>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</si>
  <si>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</si>
  <si>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</si>
  <si>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</si>
  <si>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</si>
  <si>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</si>
  <si>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</si>
  <si>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</si>
  <si>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</si>
  <si>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</si>
  <si>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</si>
  <si>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</si>
  <si>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</si>
  <si>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</si>
  <si>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</si>
  <si>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</si>
  <si>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</si>
  <si>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</si>
  <si>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</si>
  <si>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</si>
  <si>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</si>
  <si>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</si>
  <si>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</si>
  <si>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</si>
  <si>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</si>
  <si>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</si>
  <si>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</si>
  <si>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</si>
  <si>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</si>
  <si>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</si>
  <si>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</si>
  <si>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</si>
  <si>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</si>
  <si>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</si>
  <si>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</si>
  <si>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</si>
  <si>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</si>
  <si>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</si>
  <si>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</si>
  <si>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</si>
  <si>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</si>
  <si>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</si>
  <si>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</si>
  <si>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</si>
  <si>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</si>
  <si>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</si>
  <si>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</si>
  <si>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</si>
  <si>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</si>
  <si>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</si>
  <si>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</si>
  <si>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</si>
  <si>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</si>
  <si>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</si>
  <si>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</si>
  <si>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</si>
  <si>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</si>
  <si>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</si>
  <si>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</si>
  <si>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</si>
  <si>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</si>
  <si>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</si>
  <si>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</si>
  <si>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</si>
  <si>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</si>
  <si>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</si>
  <si>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</si>
  <si>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</si>
  <si>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</si>
  <si>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</si>
  <si>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</si>
  <si>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</si>
  <si>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</si>
  <si>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</si>
  <si>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</si>
  <si>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</si>
  <si>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</si>
  <si>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</si>
  <si>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</si>
  <si>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</si>
  <si>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</si>
  <si>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</si>
  <si>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</si>
  <si>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</si>
  <si>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</si>
  <si>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</si>
  <si>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</si>
  <si>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</si>
  <si>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</si>
  <si>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</si>
  <si>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</si>
  <si>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</si>
  <si>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</si>
  <si>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</si>
  <si>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</si>
  <si>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</si>
  <si>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</si>
  <si>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</si>
  <si>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</si>
  <si>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</si>
  <si>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</si>
  <si>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</si>
  <si>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</si>
  <si>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</si>
  <si>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</si>
  <si>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</si>
  <si>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</si>
  <si>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</si>
  <si>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</si>
  <si>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</si>
  <si>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</si>
  <si>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</si>
  <si>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</si>
  <si>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</si>
  <si>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</si>
  <si>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</si>
  <si>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</si>
  <si>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</si>
  <si>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</si>
  <si>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</si>
  <si>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</si>
  <si>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</si>
  <si>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</si>
  <si>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</si>
  <si>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</si>
  <si>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</si>
  <si>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</si>
  <si>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</si>
  <si>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</si>
  <si>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</si>
  <si>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</si>
  <si>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</si>
  <si>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</si>
  <si>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</si>
  <si>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</si>
  <si>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</si>
  <si>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</si>
  <si>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</si>
  <si>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</si>
  <si>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</si>
  <si>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</si>
  <si>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</si>
  <si>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</si>
  <si>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</si>
  <si>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</si>
  <si>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</si>
  <si>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</si>
  <si>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</si>
  <si>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</si>
  <si>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</si>
  <si>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</si>
  <si>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</si>
  <si>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</si>
  <si>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</si>
  <si>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</si>
  <si>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</si>
  <si>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</si>
  <si>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</si>
  <si>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</si>
  <si>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</si>
  <si>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</si>
  <si>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</si>
  <si>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</si>
  <si>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</si>
  <si>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</si>
  <si>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</si>
  <si>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</si>
  <si>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</si>
  <si>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</si>
  <si>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</si>
  <si>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</si>
  <si>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</si>
  <si>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</si>
  <si>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</si>
  <si>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</si>
  <si>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</si>
  <si>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</si>
  <si>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</si>
  <si>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</si>
  <si>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</si>
  <si>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</si>
  <si>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</si>
  <si>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</si>
  <si>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</si>
  <si>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</si>
  <si>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</si>
  <si>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</si>
  <si>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</si>
  <si>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</si>
  <si>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</si>
  <si>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</si>
  <si>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</si>
  <si>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</si>
  <si>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</si>
  <si>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</si>
  <si>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</si>
  <si>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</si>
  <si>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</si>
  <si>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</si>
  <si>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</si>
  <si>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</si>
  <si>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</si>
  <si>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</si>
  <si>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</si>
  <si>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</si>
  <si>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</si>
  <si>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</si>
  <si>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</si>
  <si>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</si>
  <si>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</si>
  <si>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</si>
  <si>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</si>
  <si>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</si>
  <si>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</si>
  <si>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</si>
  <si>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</si>
  <si>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</si>
  <si>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</si>
  <si>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</si>
  <si>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</si>
  <si>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</si>
  <si>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</si>
  <si>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</si>
  <si>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</si>
  <si>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</si>
  <si>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</si>
  <si>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</si>
  <si>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</si>
  <si>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</si>
  <si>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</si>
  <si>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</si>
  <si>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</si>
  <si>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</si>
  <si>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</si>
  <si>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</si>
  <si>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</si>
  <si>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</si>
  <si>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</si>
  <si>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</si>
  <si>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</si>
  <si>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</si>
  <si>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</si>
  <si>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</si>
  <si>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</si>
  <si>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</si>
  <si>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</si>
  <si>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</si>
  <si>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</si>
  <si>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</si>
  <si>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</si>
  <si>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</si>
  <si>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</si>
  <si>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</si>
  <si>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</si>
  <si>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</si>
  <si>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</si>
  <si>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</si>
  <si>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</si>
  <si>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</si>
  <si>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</si>
  <si>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</si>
  <si>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</si>
  <si>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</si>
  <si>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</si>
  <si>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</si>
  <si>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</si>
  <si>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</si>
  <si>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</si>
  <si>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</si>
  <si>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</si>
  <si>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</si>
  <si>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</si>
  <si>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</si>
  <si>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</si>
  <si>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</si>
  <si>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</si>
  <si>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</si>
  <si>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</si>
  <si>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</si>
  <si>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</si>
  <si>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</si>
  <si>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</si>
  <si>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</si>
  <si>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</si>
  <si>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</si>
  <si>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</si>
  <si>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</si>
  <si>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</si>
  <si>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</si>
  <si>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</si>
  <si>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</si>
  <si>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</si>
  <si>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</si>
  <si>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</si>
  <si>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</si>
  <si>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</si>
  <si>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</si>
  <si>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</si>
  <si>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</si>
  <si>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</si>
  <si>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</si>
  <si>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</si>
  <si>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</si>
  <si>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</si>
  <si>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</si>
  <si>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</si>
  <si>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</si>
  <si>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</si>
  <si>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</si>
  <si>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</si>
  <si>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</si>
  <si>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</si>
  <si>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</si>
  <si>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</si>
  <si>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</si>
  <si>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</si>
  <si>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</si>
  <si>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</si>
  <si>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</si>
  <si>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</si>
  <si>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</si>
  <si>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</si>
  <si>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</si>
  <si>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</si>
  <si>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</si>
  <si>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</si>
  <si>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</si>
  <si>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</si>
  <si>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</si>
  <si>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</si>
  <si>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</si>
  <si>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</si>
  <si>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</si>
  <si>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</si>
  <si>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</si>
  <si>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</si>
  <si>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</si>
  <si>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</si>
  <si>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</si>
  <si>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</si>
  <si>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</si>
  <si>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</si>
  <si>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</si>
  <si>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</si>
  <si>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</si>
  <si>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</si>
  <si>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</si>
  <si>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</si>
  <si>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</si>
  <si>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</si>
  <si>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</si>
  <si>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</si>
  <si>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</si>
  <si>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</si>
  <si>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</si>
  <si>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</si>
  <si>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</si>
  <si>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</si>
  <si>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</si>
  <si>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</si>
  <si>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</si>
  <si>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</si>
  <si>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</si>
  <si>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</si>
  <si>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</si>
  <si>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</si>
  <si>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</si>
  <si>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</si>
  <si>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</si>
  <si>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</si>
  <si>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</si>
  <si>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</si>
  <si>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</si>
  <si>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</si>
  <si>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</si>
  <si>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</si>
  <si>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</si>
  <si>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</si>
  <si>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</si>
  <si>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</si>
  <si>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</si>
  <si>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</si>
  <si>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</si>
  <si>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</si>
  <si>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</si>
  <si>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</si>
  <si>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</si>
  <si>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</si>
  <si>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</si>
  <si>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</si>
  <si>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</si>
  <si>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</si>
  <si>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</si>
  <si>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</si>
  <si>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</si>
  <si>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</si>
  <si>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</si>
  <si>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</si>
  <si>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</si>
  <si>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</si>
  <si>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</si>
  <si>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</si>
  <si>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</si>
  <si>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</si>
  <si>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</si>
  <si>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</si>
  <si>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</si>
  <si>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</si>
  <si>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</si>
  <si>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</si>
  <si>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</si>
  <si>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</si>
  <si>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</si>
  <si>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</si>
  <si>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</si>
  <si>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</si>
  <si>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</si>
  <si>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</si>
  <si>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</si>
  <si>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</si>
  <si>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</si>
  <si>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</si>
  <si>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</si>
  <si>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</si>
  <si>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</si>
  <si>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</si>
  <si>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</si>
  <si>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</si>
  <si>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</si>
  <si>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</si>
  <si>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</si>
  <si>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</si>
  <si>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</si>
  <si>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</si>
  <si>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</si>
  <si>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</si>
  <si>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</si>
  <si>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</si>
  <si>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</si>
  <si>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</si>
  <si>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</si>
  <si>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</si>
  <si>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</si>
  <si>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</si>
  <si>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</si>
  <si>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</si>
  <si>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</si>
  <si>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</si>
  <si>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</si>
  <si>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</si>
  <si>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</si>
  <si>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</si>
  <si>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</si>
  <si>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</si>
  <si>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</si>
  <si>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</si>
  <si>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</si>
  <si>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</si>
  <si>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</si>
  <si>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</si>
  <si>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</si>
  <si>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</si>
  <si>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</si>
  <si>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</si>
  <si>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</si>
  <si>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</si>
  <si>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</si>
  <si>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</si>
  <si>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</si>
  <si>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</si>
  <si>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</si>
  <si>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</si>
  <si>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</si>
  <si>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</si>
  <si>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</si>
  <si>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</si>
  <si>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</si>
  <si>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</si>
  <si>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</si>
  <si>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</si>
  <si>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</si>
  <si>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</si>
  <si>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</si>
  <si>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</si>
  <si>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</si>
  <si>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</si>
  <si>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</si>
  <si>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</si>
  <si>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</si>
  <si>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</si>
  <si>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</si>
  <si>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</si>
  <si>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</si>
  <si>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</si>
  <si>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</si>
  <si>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</si>
  <si>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</si>
  <si>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</si>
  <si>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</si>
  <si>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</si>
  <si>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</si>
  <si>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</si>
  <si>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</si>
  <si>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</si>
  <si>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</si>
  <si>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</si>
  <si>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</si>
  <si>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</si>
  <si>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</si>
  <si>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</si>
  <si>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</si>
  <si>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</si>
  <si>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</si>
  <si>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</si>
  <si>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</si>
  <si>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</si>
  <si>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</si>
  <si>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</si>
  <si>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</si>
  <si>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</si>
  <si>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</si>
  <si>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</si>
  <si>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</si>
  <si>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</si>
  <si>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</si>
  <si>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</si>
  <si>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</si>
  <si>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</si>
  <si>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</si>
  <si>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</si>
  <si>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</si>
  <si>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</si>
  <si>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</si>
  <si>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</si>
  <si>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</si>
  <si>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</si>
  <si>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</si>
  <si>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</si>
  <si>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</si>
  <si>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</si>
  <si>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</si>
  <si>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</si>
  <si>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</si>
  <si>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</si>
  <si>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</si>
  <si>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</si>
  <si>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</si>
  <si>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</si>
  <si>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</si>
  <si>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</si>
  <si>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</si>
  <si>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</si>
  <si>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</si>
  <si>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</si>
  <si>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</si>
  <si>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</si>
  <si>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</si>
  <si>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</si>
  <si>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</si>
  <si>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</si>
  <si>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</si>
  <si>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</si>
  <si>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</si>
  <si>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</si>
  <si>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</si>
  <si>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</si>
  <si>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</si>
  <si>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</si>
  <si>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</si>
  <si>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</si>
  <si>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</si>
  <si>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</si>
  <si>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</si>
  <si>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</si>
  <si>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</si>
  <si>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</si>
  <si>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</si>
  <si>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</si>
  <si>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</si>
  <si>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</si>
  <si>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</si>
  <si>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</si>
  <si>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</si>
  <si>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</si>
  <si>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</si>
  <si>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</si>
  <si>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</si>
  <si>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</si>
  <si>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</si>
  <si>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</si>
  <si>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</si>
  <si>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</si>
  <si>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</si>
  <si>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</si>
  <si>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</si>
  <si>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</si>
  <si>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</si>
  <si>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</si>
  <si>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</si>
  <si>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</si>
  <si>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</si>
  <si>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</si>
  <si>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</si>
  <si>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</si>
  <si>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</si>
  <si>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</si>
  <si>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</si>
  <si>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</si>
  <si>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</si>
  <si>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</si>
  <si>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</si>
  <si>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</si>
  <si>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</si>
  <si>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</si>
  <si>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</si>
  <si>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</si>
  <si>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</si>
  <si>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</si>
  <si>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</si>
  <si>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</si>
  <si>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</si>
  <si>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</si>
  <si>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</si>
  <si>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</si>
  <si>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</si>
  <si>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</si>
  <si>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</si>
  <si>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</si>
  <si>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</si>
  <si>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</si>
  <si>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</si>
  <si>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</si>
  <si>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</si>
  <si>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</si>
  <si>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</si>
  <si>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</si>
  <si>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</si>
  <si>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</si>
  <si>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</si>
  <si>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</si>
  <si>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</si>
  <si>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</si>
  <si>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</si>
  <si>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</si>
  <si>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</si>
  <si>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</si>
  <si>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</si>
  <si>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</si>
  <si>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</si>
  <si>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</si>
  <si>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</si>
  <si>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</si>
  <si>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</si>
  <si>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</si>
  <si>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</si>
  <si>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</si>
  <si>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</si>
  <si>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</si>
  <si>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</si>
  <si>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</si>
  <si>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</si>
  <si>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</si>
  <si>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</si>
  <si>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</si>
  <si>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</si>
  <si>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</si>
  <si>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</si>
  <si>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</si>
  <si>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</si>
  <si>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</si>
  <si>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</si>
  <si>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</si>
  <si>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</si>
  <si>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</si>
  <si>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</si>
  <si>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</si>
  <si>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</si>
  <si>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</si>
  <si>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</si>
  <si>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</si>
  <si>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</si>
  <si>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</si>
  <si>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</si>
  <si>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</si>
  <si>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</si>
  <si>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</si>
  <si>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</si>
  <si>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</si>
  <si>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</si>
  <si>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</si>
  <si>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</si>
  <si>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</si>
  <si>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</si>
  <si>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</si>
  <si>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</si>
  <si>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</si>
  <si>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</si>
  <si>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</si>
  <si>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</si>
  <si>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</si>
  <si>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</si>
  <si>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</si>
  <si>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</si>
  <si>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</si>
  <si>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</si>
  <si>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</si>
  <si>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</si>
  <si>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</si>
  <si>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</si>
  <si>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</si>
  <si>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</si>
  <si>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</si>
  <si>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</si>
  <si>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</si>
  <si>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</si>
  <si>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</si>
  <si>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</si>
  <si>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</si>
  <si>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</si>
  <si>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</si>
  <si>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</si>
  <si>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</si>
  <si>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</si>
  <si>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</si>
  <si>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</si>
  <si>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</si>
  <si>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</si>
  <si>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</si>
  <si>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</si>
  <si>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</si>
  <si>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</si>
  <si>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</si>
  <si>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</si>
  <si>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</si>
  <si>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</si>
  <si>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</si>
  <si>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</si>
  <si>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</si>
  <si>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</si>
  <si>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</si>
  <si>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</si>
  <si>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</si>
  <si>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</si>
  <si>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</si>
  <si>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</si>
  <si>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</si>
  <si>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</si>
  <si>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</si>
  <si>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</si>
  <si>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</si>
  <si>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</si>
  <si>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</si>
  <si>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</si>
  <si>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</si>
  <si>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</si>
  <si>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</si>
  <si>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</si>
  <si>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</si>
  <si>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</si>
  <si>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</si>
  <si>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</si>
  <si>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</si>
  <si>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</si>
  <si>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</si>
  <si>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</si>
  <si>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</si>
  <si>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</si>
  <si>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</si>
  <si>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</si>
  <si>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</si>
  <si>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</si>
  <si>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</si>
  <si>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</si>
  <si>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</si>
  <si>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</si>
  <si>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</si>
  <si>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</si>
  <si>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</si>
  <si>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</si>
  <si>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</si>
  <si>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</si>
  <si>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</si>
  <si>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</si>
  <si>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</si>
  <si>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</si>
  <si>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</si>
  <si>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</si>
  <si>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</si>
  <si>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</si>
  <si>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</si>
  <si>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</si>
  <si>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</si>
  <si>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</si>
  <si>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</si>
  <si>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</si>
  <si>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</si>
  <si>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</si>
  <si>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</si>
  <si>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</si>
  <si>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</si>
  <si>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</si>
  <si>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</si>
  <si>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</si>
  <si>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</si>
  <si>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</si>
  <si>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</si>
  <si>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</si>
  <si>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</si>
  <si>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</si>
  <si>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</si>
  <si>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</si>
  <si>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</si>
  <si>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</si>
  <si>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</si>
  <si>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</si>
  <si>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</si>
  <si>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</si>
  <si>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</si>
  <si>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</si>
  <si>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</si>
  <si>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</si>
  <si>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</si>
  <si>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</si>
  <si>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</si>
  <si>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</si>
  <si>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</si>
  <si>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</si>
  <si>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</si>
  <si>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</si>
  <si>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</si>
  <si>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</si>
  <si>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</si>
  <si>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</si>
  <si>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</si>
  <si>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</si>
  <si>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</si>
  <si>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</si>
  <si>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</si>
  <si>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</si>
  <si>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</si>
  <si>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</si>
  <si>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</si>
  <si>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</si>
  <si>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</si>
  <si>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</si>
  <si>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</si>
  <si>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</si>
  <si>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</si>
  <si>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</si>
  <si>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</si>
  <si>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</si>
  <si>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</si>
  <si>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</si>
  <si>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</si>
  <si>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</si>
  <si>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</si>
  <si>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</si>
  <si>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</si>
  <si>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</si>
  <si>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</si>
  <si>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</si>
  <si>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</si>
  <si>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</si>
  <si>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</si>
  <si>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</si>
  <si>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</si>
  <si>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</si>
  <si>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</si>
  <si>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</si>
  <si>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</si>
  <si>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</si>
  <si>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</si>
  <si>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</si>
  <si>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</si>
  <si>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</si>
  <si>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</si>
  <si>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</si>
  <si>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</si>
  <si>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</si>
  <si>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</si>
  <si>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</si>
  <si>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</si>
  <si>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</si>
  <si>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</si>
  <si>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</si>
  <si>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</si>
  <si>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</si>
  <si>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</si>
  <si>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</si>
  <si>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</si>
  <si>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</si>
  <si>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</si>
  <si>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</si>
  <si>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</si>
  <si>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</si>
  <si>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</si>
  <si>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</si>
  <si>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</si>
  <si>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</si>
  <si>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</si>
  <si>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</si>
  <si>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</si>
  <si>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</si>
  <si>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</si>
  <si>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</si>
  <si>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</si>
  <si>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</si>
  <si>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</si>
  <si>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</si>
  <si>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</si>
  <si>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</si>
  <si>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</si>
  <si>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</si>
  <si>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</si>
  <si>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</si>
  <si>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</si>
  <si>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</si>
  <si>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</si>
  <si>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</si>
  <si>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</si>
  <si>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</si>
  <si>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</si>
  <si>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</si>
  <si>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</si>
  <si>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</si>
  <si>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</si>
  <si>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</si>
  <si>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</si>
  <si>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</si>
  <si>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</si>
  <si>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</si>
  <si>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</si>
  <si>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</si>
  <si>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</si>
  <si>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</si>
  <si>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</si>
  <si>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</si>
  <si>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</si>
  <si>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</si>
  <si>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</si>
  <si>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</si>
  <si>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</si>
  <si>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</si>
  <si>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</si>
  <si>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</si>
  <si>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</si>
  <si>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</si>
  <si>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</si>
  <si>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</si>
  <si>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</si>
  <si>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</si>
  <si>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</si>
  <si>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</si>
  <si>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</si>
  <si>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</si>
  <si>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</si>
  <si>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</si>
  <si>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</si>
  <si>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</si>
  <si>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</si>
  <si>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</si>
  <si>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</si>
  <si>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</si>
  <si>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</si>
  <si>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</si>
  <si>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</si>
  <si>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</si>
  <si>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</si>
  <si>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</si>
  <si>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</si>
  <si>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</si>
  <si>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</si>
  <si>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</si>
  <si>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</si>
  <si>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</si>
  <si>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</si>
  <si>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</si>
  <si>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</si>
  <si>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</si>
  <si>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</si>
  <si>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</si>
  <si>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</si>
  <si>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</si>
  <si>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</si>
  <si>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</si>
  <si>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</si>
  <si>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</si>
  <si>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</si>
  <si>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</si>
  <si>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</si>
  <si>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</si>
  <si>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</si>
  <si>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</si>
  <si>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</si>
  <si>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</si>
  <si>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</si>
  <si>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</si>
  <si>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</si>
  <si>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</si>
  <si>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</si>
  <si>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</si>
  <si>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</si>
  <si>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</si>
  <si>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</si>
  <si>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</si>
  <si>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</si>
  <si>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</si>
  <si>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</si>
  <si>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</si>
  <si>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</si>
  <si>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</si>
  <si>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</si>
  <si>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</si>
  <si>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</si>
  <si>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</si>
  <si>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</si>
  <si>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</si>
  <si>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</si>
  <si>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</si>
  <si>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</si>
  <si>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</si>
  <si>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</si>
  <si>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</si>
  <si>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</si>
  <si>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</si>
  <si>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</si>
  <si>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</si>
  <si>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</si>
  <si>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</si>
  <si>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</si>
  <si>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</si>
  <si>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</si>
  <si>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</si>
  <si>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</si>
  <si>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</si>
  <si>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</si>
  <si>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</si>
  <si>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</si>
  <si>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</si>
  <si>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</si>
  <si>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</si>
  <si>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</si>
  <si>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</si>
  <si>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</si>
  <si>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</si>
  <si>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</si>
  <si>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</si>
  <si>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</si>
  <si>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</si>
  <si>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</si>
  <si>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</si>
  <si>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</si>
  <si>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</si>
  <si>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</si>
  <si>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</si>
  <si>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</si>
  <si>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</si>
  <si>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</si>
  <si>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</si>
  <si>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</si>
  <si>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</si>
  <si>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</si>
  <si>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</si>
  <si>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</si>
  <si>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</si>
  <si>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</si>
  <si>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</si>
  <si>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</si>
  <si>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</si>
  <si>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</si>
  <si>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</si>
  <si>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</si>
  <si>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</si>
  <si>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</si>
  <si>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</si>
  <si>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</si>
  <si>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</si>
  <si>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</si>
  <si>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</si>
  <si>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</si>
  <si>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</si>
  <si>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</si>
  <si>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</si>
  <si>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</si>
  <si>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</si>
  <si>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</si>
  <si>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</si>
  <si>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</si>
  <si>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</si>
  <si>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</si>
  <si>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</si>
  <si>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</si>
  <si>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</si>
  <si>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</si>
  <si>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</si>
  <si>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</si>
  <si>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</si>
  <si>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</si>
  <si>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</si>
  <si>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</si>
  <si>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</si>
  <si>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</si>
  <si>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</si>
  <si>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</si>
  <si>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</si>
  <si>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</si>
  <si>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</si>
  <si>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</si>
  <si>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</si>
  <si>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</si>
  <si>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</si>
  <si>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</si>
  <si>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</si>
  <si>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</si>
  <si>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</si>
  <si>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</si>
  <si>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</si>
  <si>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</si>
  <si>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</si>
  <si>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</si>
  <si>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</si>
  <si>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</si>
  <si>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</si>
  <si>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</si>
  <si>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</si>
  <si>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</si>
  <si>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</si>
  <si>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</si>
  <si>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</si>
  <si>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</si>
  <si>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</si>
  <si>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</si>
  <si>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</si>
  <si>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</si>
  <si>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</si>
  <si>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</si>
  <si>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</si>
  <si>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</si>
  <si>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</si>
  <si>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</si>
  <si>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</si>
  <si>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</si>
  <si>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</si>
  <si>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</si>
  <si>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</si>
  <si>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</si>
  <si>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</si>
  <si>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</si>
  <si>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</si>
  <si>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</si>
  <si>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</si>
  <si>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</si>
  <si>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</si>
  <si>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</si>
  <si>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</si>
  <si>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</si>
  <si>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</si>
  <si>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</si>
  <si>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</si>
  <si>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</si>
  <si>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</si>
  <si>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</si>
  <si>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</si>
  <si>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</si>
  <si>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</si>
  <si>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</si>
  <si>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</si>
  <si>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</si>
  <si>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</si>
  <si>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</si>
  <si>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</si>
  <si>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</si>
  <si>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</si>
  <si>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</si>
  <si>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</si>
  <si>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</si>
  <si>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</si>
  <si>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</si>
  <si>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</si>
  <si>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</si>
  <si>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</si>
  <si>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</si>
  <si>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</si>
  <si>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</si>
  <si>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</si>
  <si>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</si>
  <si>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</si>
  <si>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</si>
  <si>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</si>
  <si>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</si>
  <si>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</si>
  <si>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</si>
  <si>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</si>
  <si>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</si>
  <si>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</si>
  <si>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</si>
  <si>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</si>
  <si>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</si>
  <si>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</si>
  <si>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</si>
  <si>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</si>
  <si>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</si>
  <si>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</si>
  <si>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</si>
  <si>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</si>
  <si>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</si>
  <si>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</si>
  <si>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</si>
  <si>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</si>
  <si>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</si>
  <si>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</si>
  <si>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</si>
  <si>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</si>
  <si>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</si>
  <si>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</si>
  <si>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</si>
  <si>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</si>
  <si>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</si>
  <si>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</si>
  <si>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</si>
  <si>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</si>
  <si>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</si>
  <si>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</si>
  <si>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</si>
  <si>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</si>
  <si>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</si>
  <si>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</si>
  <si>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</si>
  <si>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</si>
  <si>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</si>
  <si>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</si>
  <si>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</si>
  <si>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</si>
  <si>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</si>
  <si>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</si>
  <si>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</si>
  <si>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</si>
  <si>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</si>
  <si>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</si>
  <si>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</si>
  <si>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</si>
  <si>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</si>
  <si>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</si>
  <si>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</si>
  <si>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</si>
  <si>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</si>
  <si>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</si>
  <si>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</si>
  <si>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</si>
  <si>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</si>
  <si>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</si>
  <si>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</si>
  <si>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</si>
  <si>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</si>
  <si>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</si>
  <si>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</si>
  <si>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</si>
  <si>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</si>
  <si>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</si>
  <si>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</si>
  <si>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</si>
  <si>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</si>
  <si>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</si>
  <si>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</si>
  <si>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</si>
  <si>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</si>
  <si>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</si>
  <si>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</si>
  <si>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</si>
  <si>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</si>
  <si>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</si>
  <si>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</si>
  <si>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</si>
  <si>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</si>
  <si>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</si>
  <si>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</si>
  <si>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</si>
  <si>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</si>
  <si>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</si>
  <si>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</si>
  <si>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</si>
  <si>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</si>
  <si>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</si>
  <si>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</si>
  <si>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</si>
  <si>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</si>
  <si>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</si>
  <si>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</si>
  <si>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</si>
  <si>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</si>
  <si>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</si>
  <si>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</si>
  <si>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</si>
  <si>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</si>
  <si>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</si>
  <si>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</si>
  <si>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</si>
  <si>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</si>
  <si>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</si>
  <si>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</si>
  <si>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</si>
  <si>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</si>
  <si>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</si>
  <si>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</si>
  <si>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</si>
  <si>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</si>
  <si>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</si>
  <si>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</si>
  <si>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</si>
  <si>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</si>
  <si>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</si>
  <si>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</si>
  <si>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</si>
  <si>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</si>
  <si>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</si>
  <si>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</si>
  <si>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</si>
  <si>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</si>
  <si>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</si>
  <si>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</si>
  <si>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</si>
  <si>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</si>
  <si>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</si>
  <si>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</si>
  <si>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</si>
  <si>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</si>
  <si>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</si>
  <si>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</si>
  <si>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</si>
  <si>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</si>
  <si>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</si>
  <si>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</si>
  <si>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</si>
  <si>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</si>
  <si>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</si>
  <si>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</si>
  <si>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</si>
  <si>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</si>
  <si>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</si>
  <si>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</si>
  <si>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</si>
  <si>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</si>
  <si>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</si>
  <si>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</si>
  <si>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</si>
  <si>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</si>
  <si>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</si>
  <si>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</si>
  <si>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</si>
  <si>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</si>
  <si>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</si>
  <si>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</si>
  <si>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</si>
  <si>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</si>
  <si>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</si>
  <si>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</si>
  <si>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</si>
  <si>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</si>
  <si>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</si>
  <si>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</si>
  <si>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</si>
  <si>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</si>
  <si>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</si>
  <si>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</si>
  <si>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</si>
  <si>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</si>
  <si>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</si>
  <si>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</si>
  <si>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</si>
  <si>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</si>
  <si>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</si>
  <si>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</si>
  <si>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</si>
  <si>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</si>
  <si>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</si>
  <si>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</si>
  <si>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</si>
  <si>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</si>
  <si>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</si>
  <si>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</si>
  <si>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</si>
  <si>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</si>
  <si>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</si>
  <si>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</si>
  <si>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</si>
  <si>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</si>
  <si>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</si>
  <si>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</si>
  <si>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</si>
  <si>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</si>
  <si>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</si>
  <si>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</si>
  <si>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</si>
  <si>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</si>
  <si>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</si>
  <si>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</si>
  <si>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</si>
  <si>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</si>
  <si>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</si>
  <si>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</si>
  <si>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</si>
  <si>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</si>
  <si>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</si>
  <si>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</si>
  <si>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</si>
  <si>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</si>
  <si>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</si>
  <si>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</si>
  <si>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</si>
  <si>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</si>
  <si>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</si>
  <si>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</si>
  <si>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</si>
  <si>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</si>
  <si>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</si>
  <si>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</si>
  <si>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</si>
  <si>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</si>
  <si>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</si>
  <si>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</si>
  <si>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</si>
  <si>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</si>
  <si>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</si>
  <si>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</si>
  <si>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</si>
  <si>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</si>
  <si>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</si>
  <si>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</si>
  <si>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</si>
  <si>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</si>
  <si>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</si>
  <si>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</si>
  <si>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</si>
  <si>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</si>
  <si>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</si>
  <si>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</si>
  <si>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</si>
  <si>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</si>
  <si>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</si>
  <si>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</si>
  <si>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</si>
  <si>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</si>
  <si>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</si>
  <si>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</si>
  <si>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</si>
  <si>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</si>
  <si>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</si>
  <si>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</si>
  <si>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</si>
  <si>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</si>
  <si>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</si>
  <si>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</si>
  <si>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</si>
  <si>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</si>
  <si>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</si>
  <si>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</si>
  <si>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</si>
  <si>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</si>
  <si>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</si>
  <si>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</si>
  <si>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</si>
  <si>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</si>
  <si>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</si>
  <si>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</si>
  <si>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</si>
  <si>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</si>
  <si>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</si>
  <si>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</si>
  <si>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</si>
  <si>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</si>
  <si>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</si>
  <si>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</si>
  <si>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</si>
  <si>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</si>
  <si>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</si>
  <si>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</si>
  <si>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</si>
  <si>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</si>
  <si>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</si>
  <si>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</si>
  <si>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</si>
  <si>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</si>
  <si>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</si>
  <si>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</si>
  <si>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</si>
  <si>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</si>
  <si>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</si>
  <si>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</si>
  <si>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</si>
  <si>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</si>
  <si>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</si>
  <si>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</si>
  <si>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</si>
  <si>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</si>
  <si>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</si>
  <si>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</si>
  <si>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</si>
  <si>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</si>
  <si>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</si>
  <si>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</si>
  <si>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</si>
  <si>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</si>
  <si>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</si>
  <si>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</si>
  <si>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</si>
  <si>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</si>
  <si>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</si>
  <si>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</si>
  <si>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</si>
  <si>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</si>
  <si>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</si>
  <si>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</si>
  <si>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</si>
  <si>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</si>
  <si>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</si>
  <si>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</si>
  <si>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</si>
  <si>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</si>
  <si>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</si>
  <si>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</si>
  <si>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</si>
  <si>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</si>
  <si>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</si>
  <si>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</si>
  <si>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</si>
  <si>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</si>
  <si>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</si>
  <si>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</si>
  <si>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</si>
  <si>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</si>
  <si>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</si>
  <si>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</si>
  <si>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</si>
  <si>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</si>
  <si>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</si>
  <si>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</si>
  <si>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</si>
  <si>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</si>
  <si>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</si>
  <si>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</si>
  <si>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</si>
  <si>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</si>
  <si>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</si>
  <si>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</si>
  <si>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</si>
  <si>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</si>
  <si>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</si>
  <si>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</si>
  <si>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</si>
  <si>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</si>
  <si>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</si>
  <si>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</si>
  <si>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</si>
  <si>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</si>
  <si>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</si>
  <si>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</si>
  <si>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</si>
  <si>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</si>
  <si>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</si>
  <si>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</si>
  <si>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</si>
  <si>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</si>
  <si>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</si>
  <si>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</si>
  <si>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</si>
  <si>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</si>
  <si>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</si>
  <si>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</si>
  <si>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</si>
  <si>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</si>
  <si>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</si>
  <si>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</si>
  <si>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</si>
  <si>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</si>
  <si>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</si>
  <si>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</si>
  <si>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</si>
  <si>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</si>
  <si>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</si>
  <si>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</si>
  <si>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</si>
  <si>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</si>
  <si>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</si>
  <si>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</si>
  <si>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</si>
  <si>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</si>
  <si>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</si>
  <si>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</si>
  <si>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</si>
  <si>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</si>
  <si>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</si>
  <si>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</si>
  <si>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</si>
  <si>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</si>
  <si>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</si>
  <si>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</si>
  <si>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</si>
  <si>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</si>
  <si>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</si>
  <si>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</si>
  <si>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</si>
  <si>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</si>
  <si>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</si>
  <si>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</si>
  <si>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</si>
  <si>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</si>
  <si>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</si>
  <si>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</si>
  <si>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</si>
  <si>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</si>
  <si>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</si>
  <si>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</si>
  <si>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</si>
  <si>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</si>
  <si>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</si>
  <si>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</si>
  <si>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</si>
  <si>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</si>
  <si>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</si>
  <si>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</si>
  <si>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</si>
  <si>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</si>
  <si>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</si>
  <si>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</si>
  <si>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</si>
  <si>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</si>
  <si>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</si>
  <si>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</si>
  <si>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</si>
  <si>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</si>
  <si>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</si>
  <si>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</si>
  <si>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</si>
  <si>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</si>
  <si>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</si>
  <si>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</si>
  <si>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</si>
  <si>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</si>
  <si>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</si>
  <si>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</si>
  <si>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</si>
  <si>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</si>
  <si>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</si>
  <si>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</si>
  <si>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</si>
  <si>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</si>
  <si>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</si>
  <si>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</si>
  <si>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</si>
  <si>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</si>
  <si>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</si>
  <si>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</si>
  <si>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</si>
  <si>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</si>
  <si>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</si>
  <si>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</si>
  <si>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</si>
  <si>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</si>
  <si>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</si>
  <si>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</si>
  <si>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</si>
  <si>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</si>
  <si>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</si>
  <si>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</si>
  <si>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</si>
  <si>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</si>
  <si>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</si>
  <si>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</si>
  <si>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</si>
  <si>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</si>
  <si>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</si>
  <si>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</si>
  <si>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</si>
  <si>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</si>
  <si>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</si>
  <si>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</si>
  <si>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</si>
  <si>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</si>
  <si>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</si>
  <si>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</si>
  <si>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</si>
  <si>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</si>
  <si>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</si>
  <si>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</si>
  <si>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</si>
  <si>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</si>
  <si>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</si>
  <si>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</si>
  <si>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</si>
  <si>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</si>
  <si>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</si>
  <si>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</si>
  <si>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</si>
  <si>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</si>
  <si>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</si>
  <si>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</si>
  <si>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</si>
  <si>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</si>
  <si>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</si>
  <si>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</si>
  <si>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</si>
  <si>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</si>
  <si>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</si>
  <si>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</si>
  <si>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</si>
  <si>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</si>
  <si>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</si>
  <si>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</si>
  <si>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</si>
  <si>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</si>
  <si>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</si>
  <si>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</si>
  <si>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</si>
  <si>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</si>
  <si>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</si>
  <si>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</si>
  <si>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</si>
  <si>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</si>
  <si>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</si>
  <si>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</si>
  <si>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</si>
  <si>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</si>
  <si>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</si>
  <si>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</si>
  <si>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</si>
  <si>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</si>
  <si>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</si>
  <si>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</si>
  <si>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</si>
  <si>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</si>
  <si>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</si>
  <si>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</si>
  <si>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</si>
  <si>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</si>
  <si>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</si>
  <si>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</si>
  <si>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</si>
  <si>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</si>
  <si>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</si>
  <si>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</si>
  <si>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</si>
  <si>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</si>
  <si>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</si>
  <si>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</si>
  <si>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</si>
  <si>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</si>
  <si>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</si>
  <si>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</si>
  <si>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</si>
  <si>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</si>
  <si>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</si>
  <si>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</si>
  <si>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</si>
  <si>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</si>
  <si>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</si>
  <si>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</si>
  <si>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</si>
  <si>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</si>
  <si>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</si>
  <si>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</si>
  <si>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</si>
  <si>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</si>
  <si>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</si>
  <si>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</si>
  <si>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</si>
  <si>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</si>
  <si>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</si>
  <si>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</si>
  <si>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</si>
  <si>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</si>
  <si>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</si>
  <si>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</si>
  <si>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</si>
  <si>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</si>
  <si>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</si>
  <si>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</si>
  <si>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</si>
  <si>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</si>
  <si>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</si>
  <si>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</si>
  <si>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</si>
  <si>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</si>
  <si>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</si>
  <si>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</si>
  <si>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</si>
  <si>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</si>
  <si>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</si>
  <si>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</si>
  <si>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</si>
  <si>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</si>
  <si>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</si>
  <si>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</si>
  <si>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</si>
  <si>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</si>
  <si>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</si>
  <si>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</si>
  <si>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</si>
  <si>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</si>
  <si>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</si>
  <si>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</si>
  <si>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</si>
  <si>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</si>
  <si>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</si>
  <si>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</si>
  <si>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</si>
  <si>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</si>
  <si>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</si>
  <si>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</si>
  <si>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</si>
  <si>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</si>
  <si>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</si>
  <si>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</si>
  <si>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</si>
  <si>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</si>
  <si>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</si>
  <si>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</si>
  <si>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</si>
  <si>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</si>
  <si>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</si>
  <si>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</si>
  <si>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</si>
  <si>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</si>
  <si>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</si>
  <si>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</si>
  <si>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</si>
  <si>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</si>
  <si>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</si>
  <si>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</si>
  <si>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</si>
  <si>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</si>
  <si>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</si>
  <si>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</si>
  <si>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</si>
  <si>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</si>
  <si>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</si>
  <si>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</si>
  <si>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</si>
  <si>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</si>
  <si>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</si>
  <si>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</si>
  <si>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</si>
  <si>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</si>
  <si>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</si>
  <si>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</si>
  <si>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</si>
  <si>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</si>
  <si>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</si>
  <si>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</si>
  <si>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</si>
  <si>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</si>
  <si>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</si>
  <si>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</si>
  <si>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</si>
  <si>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</si>
  <si>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</si>
  <si>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</si>
  <si>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</si>
  <si>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</si>
  <si>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</si>
  <si>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</si>
  <si>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</si>
  <si>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</si>
  <si>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</si>
  <si>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</si>
  <si>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</si>
  <si>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</si>
  <si>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</si>
  <si>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</si>
  <si>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</si>
  <si>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</si>
  <si>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</si>
  <si>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</si>
  <si>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</si>
  <si>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</si>
  <si>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</si>
  <si>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</si>
  <si>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</si>
  <si>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</si>
  <si>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</si>
  <si>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</si>
  <si>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</si>
  <si>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</si>
  <si>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</si>
  <si>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</si>
  <si>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</si>
  <si>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</si>
  <si>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</si>
  <si>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</si>
  <si>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</si>
  <si>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</si>
  <si>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</si>
  <si>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</si>
  <si>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</si>
  <si>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</si>
  <si>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</si>
  <si>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</si>
  <si>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</si>
  <si>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</si>
  <si>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</si>
  <si>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</si>
  <si>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</si>
  <si>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</si>
  <si>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</si>
  <si>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</si>
  <si>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</si>
  <si>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</si>
  <si>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</si>
  <si>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</si>
  <si>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</si>
  <si>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</si>
  <si>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</si>
  <si>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</si>
  <si>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</si>
  <si>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</si>
  <si>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</si>
  <si>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</si>
  <si>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</si>
  <si>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</si>
  <si>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</si>
  <si>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</si>
  <si>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</si>
  <si>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</si>
  <si>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</si>
  <si>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</si>
  <si>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</si>
  <si>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</si>
  <si>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</si>
  <si>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</si>
  <si>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</si>
  <si>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</si>
  <si>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</si>
  <si>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</si>
  <si>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</si>
  <si>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</si>
  <si>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</si>
  <si>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</si>
  <si>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</si>
  <si>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</si>
  <si>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</si>
  <si>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</si>
  <si>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</si>
  <si>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</si>
  <si>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</si>
  <si>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</si>
  <si>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</si>
  <si>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</si>
  <si>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</si>
  <si>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</si>
  <si>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</si>
  <si>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</si>
  <si>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</si>
  <si>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</si>
  <si>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</si>
  <si>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</si>
  <si>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</si>
  <si>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</si>
  <si>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</si>
  <si>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</si>
  <si>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</si>
  <si>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</si>
  <si>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</si>
  <si>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</si>
  <si>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</si>
  <si>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</si>
  <si>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</si>
  <si>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</si>
  <si>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</si>
  <si>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</si>
  <si>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</si>
  <si>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</si>
  <si>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</si>
  <si>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</si>
  <si>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</si>
  <si>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</si>
  <si>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</si>
  <si>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</si>
  <si>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</si>
  <si>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</si>
  <si>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</si>
  <si>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</si>
  <si>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</si>
  <si>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</si>
  <si>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</si>
  <si>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</si>
  <si>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</si>
  <si>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</si>
  <si>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</si>
  <si>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</si>
  <si>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</si>
  <si>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</si>
  <si>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</si>
  <si>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</si>
  <si>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</si>
  <si>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</si>
  <si>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</si>
  <si>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</si>
  <si>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</si>
  <si>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</si>
  <si>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</si>
  <si>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</si>
  <si>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</si>
  <si>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</si>
  <si>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</si>
  <si>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</si>
  <si>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</si>
  <si>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</si>
  <si>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</si>
  <si>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</si>
  <si>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</si>
  <si>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</si>
  <si>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</si>
  <si>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</si>
  <si>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</si>
  <si>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</si>
  <si>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</si>
  <si>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</si>
  <si>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</si>
  <si>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</si>
  <si>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</si>
  <si>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</si>
  <si>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</si>
  <si>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</si>
  <si>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</si>
  <si>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</si>
  <si>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</si>
  <si>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</si>
  <si>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</si>
  <si>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</si>
  <si>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</si>
  <si>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</si>
  <si>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</si>
  <si>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</si>
  <si>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</si>
  <si>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</si>
  <si>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</si>
  <si>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</si>
  <si>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</si>
  <si>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</si>
  <si>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</si>
  <si>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</si>
  <si>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</si>
  <si>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</si>
  <si>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</si>
  <si>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</si>
  <si>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</si>
  <si>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</si>
  <si>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</si>
  <si>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</si>
  <si>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</si>
  <si>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</si>
  <si>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</si>
  <si>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</si>
  <si>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</si>
  <si>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</si>
  <si>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</si>
  <si>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</si>
  <si>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</si>
  <si>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</si>
  <si>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</si>
  <si>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</si>
  <si>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</si>
  <si>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</si>
  <si>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</si>
  <si>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</si>
  <si>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</si>
  <si>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</si>
  <si>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</si>
  <si>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</si>
  <si>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</si>
  <si>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</si>
  <si>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</si>
  <si>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</si>
  <si>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</si>
  <si>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</si>
  <si>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</si>
  <si>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</si>
  <si>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</si>
  <si>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</si>
  <si>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</si>
  <si>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</si>
  <si>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</si>
  <si>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</si>
  <si>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</si>
  <si>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</si>
  <si>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</si>
  <si>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</si>
  <si>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</si>
  <si>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</si>
  <si>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</si>
  <si>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</si>
  <si>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</si>
  <si>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</si>
  <si>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</si>
  <si>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</si>
  <si>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</si>
  <si>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</si>
  <si>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</si>
  <si>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</si>
  <si>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</si>
  <si>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</si>
  <si>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</si>
  <si>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</si>
  <si>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</si>
  <si>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</si>
  <si>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</si>
  <si>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</si>
  <si>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</si>
  <si>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</si>
  <si>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</si>
  <si>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</si>
  <si>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</si>
  <si>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</si>
  <si>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</si>
  <si>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</si>
  <si>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</si>
  <si>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</si>
  <si>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</si>
  <si>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</si>
  <si>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</si>
  <si>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</si>
  <si>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</si>
  <si>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</si>
  <si>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</si>
  <si>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</si>
  <si>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</si>
  <si>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</si>
  <si>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</si>
  <si>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</si>
  <si>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</si>
  <si>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</si>
  <si>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</si>
  <si>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</si>
  <si>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</si>
  <si>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</si>
  <si>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</si>
  <si>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</si>
  <si>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</si>
  <si>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</si>
  <si>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</si>
  <si>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</si>
  <si>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</si>
  <si>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</si>
  <si>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</si>
  <si>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</si>
  <si>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</si>
  <si>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</si>
  <si>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</si>
  <si>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</si>
  <si>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</si>
  <si>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</si>
  <si>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</si>
  <si>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</si>
  <si>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</si>
  <si>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</si>
  <si>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</si>
  <si>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</si>
  <si>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</si>
  <si>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</si>
  <si>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</si>
  <si>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</si>
  <si>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</si>
  <si>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</si>
  <si>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</si>
  <si>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</si>
  <si>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</si>
  <si>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</si>
  <si>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</si>
  <si>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</si>
  <si>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</si>
  <si>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</si>
  <si>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</si>
  <si>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</si>
  <si>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</si>
  <si>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</si>
  <si>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</si>
  <si>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</si>
  <si>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</si>
  <si>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</si>
  <si>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</si>
  <si>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</si>
  <si>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</si>
  <si>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</si>
  <si>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</si>
  <si>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</si>
  <si>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</si>
  <si>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</si>
  <si>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</si>
  <si>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</si>
  <si>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</si>
  <si>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</si>
  <si>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</si>
  <si>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</si>
  <si>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</si>
  <si>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</si>
  <si>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</si>
  <si>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</si>
  <si>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</si>
  <si>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</si>
  <si>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</si>
  <si>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</si>
  <si>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</si>
  <si>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</si>
  <si>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</si>
  <si>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</si>
  <si>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</si>
  <si>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</si>
  <si>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</si>
  <si>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</si>
  <si>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</si>
  <si>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</si>
  <si>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</si>
  <si>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</si>
  <si>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</si>
  <si>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</si>
  <si>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</si>
  <si>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</si>
  <si>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</si>
  <si>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</si>
  <si>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</si>
  <si>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</si>
  <si>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</si>
  <si>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</si>
  <si>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</si>
  <si>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</si>
  <si>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</si>
  <si>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</si>
  <si>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</si>
  <si>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</si>
  <si>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</si>
  <si>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</si>
  <si>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</si>
  <si>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</si>
  <si>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</si>
  <si>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</si>
  <si>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</si>
  <si>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</si>
  <si>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</si>
  <si>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</si>
  <si>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</si>
  <si>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</si>
  <si>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</si>
  <si>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</si>
  <si>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</si>
  <si>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</si>
  <si>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</si>
  <si>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</si>
  <si>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</si>
  <si>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</si>
  <si>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</si>
  <si>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</si>
  <si>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</si>
  <si>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</si>
  <si>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</si>
  <si>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</si>
  <si>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</si>
  <si>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</si>
  <si>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</si>
  <si>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</si>
  <si>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</si>
  <si>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</si>
  <si>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</si>
  <si>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</si>
  <si>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</si>
  <si>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</si>
  <si>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</si>
  <si>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</si>
  <si>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</si>
  <si>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</si>
  <si>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</si>
  <si>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</si>
  <si>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</si>
  <si>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</si>
  <si>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</si>
  <si>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</si>
  <si>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</si>
  <si>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</si>
  <si>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</si>
  <si>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</si>
  <si>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</si>
  <si>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</si>
  <si>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</si>
  <si>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</si>
  <si>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</si>
  <si>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</si>
  <si>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</si>
  <si>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</si>
  <si>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</si>
  <si>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</si>
  <si>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</si>
  <si>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</si>
  <si>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</si>
  <si>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</si>
  <si>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</si>
  <si>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</si>
  <si>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</si>
  <si>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</si>
  <si>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</si>
  <si>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</si>
  <si>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</si>
  <si>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</si>
  <si>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</si>
  <si>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</si>
  <si>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</si>
  <si>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</si>
  <si>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</si>
  <si>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</si>
  <si>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</si>
  <si>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</si>
  <si>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</si>
  <si>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</si>
  <si>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</si>
  <si>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</si>
  <si>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</si>
  <si>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</si>
  <si>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</si>
  <si>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</si>
  <si>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</si>
  <si>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</si>
  <si>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</si>
  <si>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</si>
  <si>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</si>
  <si>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</si>
  <si>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</si>
  <si>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</si>
  <si>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</si>
  <si>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</si>
  <si>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</si>
  <si>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</si>
  <si>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</si>
  <si>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</si>
  <si>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</si>
  <si>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</si>
  <si>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</si>
  <si>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</si>
  <si>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</si>
  <si>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</si>
  <si>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</si>
  <si>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</si>
  <si>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</si>
  <si>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</si>
  <si>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</si>
  <si>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</si>
  <si>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</si>
  <si>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</si>
  <si>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</si>
  <si>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</si>
  <si>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</si>
  <si>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</si>
  <si>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</si>
  <si>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</si>
  <si>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</si>
  <si>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</si>
  <si>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</si>
  <si>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</si>
  <si>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</si>
  <si>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</si>
  <si>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</si>
  <si>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</si>
  <si>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</si>
  <si>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</si>
  <si>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</si>
  <si>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</si>
  <si>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</si>
  <si>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</si>
  <si>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</si>
  <si>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</si>
  <si>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</si>
  <si>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</si>
  <si>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</si>
  <si>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</si>
  <si>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</si>
  <si>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</si>
  <si>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</si>
  <si>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</si>
  <si>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</si>
  <si>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</si>
  <si>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</si>
  <si>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</si>
  <si>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</si>
  <si>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</si>
  <si>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</si>
  <si>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</si>
  <si>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</si>
  <si>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</si>
  <si>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</si>
  <si>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</si>
  <si>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</si>
  <si>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</si>
  <si>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</si>
  <si>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</si>
  <si>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</si>
  <si>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</si>
  <si>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</si>
  <si>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</si>
  <si>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</si>
  <si>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</si>
  <si>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</si>
  <si>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</si>
  <si>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</si>
  <si>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</si>
  <si>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</si>
  <si>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</si>
  <si>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</si>
  <si>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</si>
  <si>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</si>
  <si>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</si>
  <si>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</si>
  <si>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</si>
  <si>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</si>
  <si>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</si>
  <si>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</si>
  <si>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</si>
  <si>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</si>
  <si>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</si>
  <si>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</si>
  <si>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</si>
  <si>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</si>
  <si>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</si>
  <si>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</si>
  <si>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</si>
  <si>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</si>
  <si>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</si>
  <si>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</si>
  <si>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</si>
  <si>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</si>
  <si>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</si>
  <si>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</si>
  <si>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</si>
  <si>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</si>
  <si>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</si>
  <si>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</si>
  <si>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</si>
  <si>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</si>
  <si>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</si>
  <si>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</si>
  <si>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</si>
  <si>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</si>
  <si>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</si>
  <si>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</si>
  <si>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</si>
  <si>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</si>
  <si>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</si>
  <si>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</si>
  <si>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</si>
  <si>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</si>
  <si>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</si>
  <si>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</si>
  <si>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</si>
  <si>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</si>
  <si>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</si>
  <si>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</si>
  <si>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</si>
  <si>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</si>
  <si>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</si>
  <si>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</si>
  <si>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</si>
  <si>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</si>
  <si>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</si>
  <si>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</si>
  <si>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</si>
  <si>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</si>
  <si>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</si>
  <si>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</si>
  <si>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</si>
  <si>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</si>
  <si>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</si>
  <si>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</si>
  <si>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</si>
  <si>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</si>
  <si>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</si>
  <si>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</si>
  <si>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</si>
  <si>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</si>
  <si>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</si>
  <si>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</si>
  <si>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</si>
  <si>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</si>
  <si>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</si>
  <si>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</si>
  <si>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</si>
  <si>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</si>
  <si>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</si>
  <si>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</si>
  <si>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</si>
  <si>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</si>
  <si>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</si>
  <si>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</si>
  <si>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</si>
  <si>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</si>
  <si>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</si>
  <si>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</si>
  <si>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</si>
  <si>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</si>
  <si>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</si>
  <si>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</si>
  <si>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</si>
  <si>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</si>
  <si>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</si>
  <si>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</si>
  <si>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</si>
  <si>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</si>
  <si>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</si>
  <si>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</si>
  <si>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</si>
  <si>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</si>
  <si>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</si>
  <si>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</si>
  <si>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</si>
  <si>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</si>
  <si>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</si>
  <si>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</si>
  <si>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</si>
  <si>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</si>
  <si>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</si>
  <si>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</si>
  <si>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</si>
  <si>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</si>
  <si>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</si>
  <si>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</si>
  <si>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</si>
  <si>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</si>
  <si>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</si>
  <si>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</si>
  <si>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</si>
  <si>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</si>
  <si>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</si>
  <si>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</si>
  <si>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</si>
  <si>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</si>
  <si>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</si>
  <si>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</si>
  <si>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</si>
  <si>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</si>
  <si>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</si>
  <si>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</si>
  <si>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</si>
  <si>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</si>
  <si>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</si>
  <si>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</si>
  <si>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</si>
  <si>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</si>
  <si>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</si>
  <si>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</si>
  <si>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</si>
  <si>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</si>
  <si>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</si>
  <si>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</si>
  <si>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</si>
  <si>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</si>
  <si>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</si>
  <si>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</si>
  <si>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</si>
  <si>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</si>
  <si>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</si>
  <si>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</si>
  <si>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</si>
  <si>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</si>
  <si>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</si>
  <si>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</si>
  <si>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</si>
  <si>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</si>
  <si>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</si>
  <si>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</si>
  <si>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</si>
  <si>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</si>
  <si>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</si>
  <si>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</si>
  <si>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</si>
  <si>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</si>
  <si>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</si>
  <si>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</si>
  <si>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</si>
  <si>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</si>
  <si>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</si>
  <si>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</si>
  <si>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</si>
  <si>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</si>
  <si>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</si>
  <si>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</si>
  <si>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</si>
  <si>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</si>
  <si>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</si>
  <si>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</si>
  <si>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</si>
  <si>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</si>
  <si>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</si>
  <si>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</si>
  <si>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</si>
  <si>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</si>
  <si>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</si>
  <si>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</si>
  <si>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</si>
  <si>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</si>
  <si>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</si>
  <si>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</si>
  <si>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</si>
  <si>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</si>
  <si>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</si>
  <si>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</si>
  <si>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</si>
  <si>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</si>
  <si>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</si>
  <si>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</si>
  <si>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</si>
  <si>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</si>
  <si>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</si>
  <si>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</si>
  <si>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</si>
  <si>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</si>
  <si>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</si>
  <si>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</si>
  <si>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</si>
  <si>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</si>
  <si>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</si>
  <si>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</si>
  <si>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</si>
  <si>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</si>
  <si>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</si>
  <si>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</si>
  <si>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</si>
  <si>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</si>
  <si>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</si>
  <si>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</si>
  <si>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</si>
  <si>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</si>
  <si>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</si>
  <si>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</si>
  <si>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</si>
  <si>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</si>
  <si>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</si>
  <si>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</si>
  <si>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</si>
  <si>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</si>
  <si>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</si>
  <si>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</si>
  <si>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</si>
  <si>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</si>
  <si>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</si>
  <si>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</si>
  <si>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</si>
  <si>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</si>
  <si>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</si>
  <si>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</si>
  <si>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</si>
  <si>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</si>
  <si>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</si>
  <si>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</si>
  <si>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</si>
  <si>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</si>
  <si>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</si>
  <si>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</si>
  <si>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</si>
  <si>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</si>
  <si>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</si>
  <si>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</si>
  <si>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</si>
  <si>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</si>
  <si>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</si>
  <si>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</si>
  <si>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</si>
  <si>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</si>
  <si>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</si>
  <si>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</si>
  <si>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</si>
  <si>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</si>
  <si>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</si>
  <si>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</si>
  <si>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</si>
  <si>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</si>
  <si>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</si>
  <si>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</si>
  <si>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</si>
  <si>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</si>
  <si>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</si>
  <si>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</si>
  <si>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</si>
  <si>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</si>
  <si>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</si>
  <si>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</si>
  <si>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</si>
  <si>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</si>
  <si>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</si>
  <si>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</si>
  <si>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</si>
  <si>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</si>
  <si>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</si>
  <si>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</si>
  <si>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</si>
  <si>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</si>
  <si>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</si>
  <si>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</si>
  <si>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</si>
  <si>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</si>
  <si>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</si>
  <si>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</si>
  <si>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</si>
  <si>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</si>
  <si>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</si>
  <si>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</si>
  <si>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</si>
  <si>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</si>
  <si>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</si>
  <si>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</si>
  <si>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</si>
  <si>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</si>
  <si>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</si>
  <si>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</si>
  <si>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</si>
  <si>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</si>
  <si>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</si>
  <si>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</si>
  <si>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</si>
  <si>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</si>
  <si>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</si>
  <si>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</si>
  <si>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</si>
  <si>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</si>
  <si>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</si>
  <si>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</si>
  <si>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</si>
  <si>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</si>
  <si>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</si>
  <si>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</si>
  <si>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</si>
  <si>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</si>
  <si>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</si>
  <si>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</si>
  <si>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</si>
  <si>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</si>
  <si>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</si>
  <si>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</si>
  <si>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</si>
  <si>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</si>
  <si>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</si>
  <si>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</si>
  <si>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</si>
  <si>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</si>
  <si>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</si>
  <si>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</si>
  <si>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</si>
  <si>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</si>
  <si>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</si>
  <si>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</si>
  <si>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</si>
  <si>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</si>
  <si>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</si>
  <si>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</si>
  <si>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</si>
  <si>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</si>
  <si>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</si>
  <si>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</si>
  <si>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</si>
  <si>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</si>
  <si>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</si>
  <si>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</si>
  <si>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</si>
  <si>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</si>
  <si>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</si>
  <si>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</si>
  <si>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</si>
  <si>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</si>
  <si>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</si>
  <si>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</si>
  <si>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</si>
  <si>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</si>
  <si>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</si>
  <si>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</si>
  <si>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</si>
  <si>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</si>
  <si>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</si>
  <si>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</si>
  <si>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</si>
  <si>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</si>
  <si>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</si>
  <si>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</si>
  <si>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</si>
  <si>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</si>
  <si>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</si>
  <si>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</si>
  <si>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</si>
  <si>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</si>
  <si>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</si>
  <si>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</si>
  <si>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</si>
  <si>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</si>
  <si>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</si>
  <si>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</si>
  <si>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</si>
  <si>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</si>
  <si>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</si>
  <si>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</si>
  <si>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</si>
  <si>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</si>
  <si>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</si>
  <si>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</si>
  <si>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</si>
  <si>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</si>
  <si>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</si>
  <si>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</si>
  <si>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</si>
  <si>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</si>
  <si>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</si>
  <si>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</si>
  <si>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</si>
  <si>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</si>
  <si>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</si>
  <si>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</si>
  <si>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</si>
  <si>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</si>
  <si>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</si>
  <si>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</si>
  <si>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</si>
  <si>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</si>
  <si>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</si>
  <si>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</si>
  <si>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</si>
  <si>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</si>
  <si>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</si>
  <si>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</si>
  <si>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</si>
  <si>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</si>
  <si>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</si>
  <si>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</si>
  <si>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</si>
  <si>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</si>
  <si>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</si>
  <si>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</si>
  <si>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</si>
  <si>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</si>
  <si>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</si>
  <si>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</si>
  <si>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</si>
  <si>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</si>
  <si>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</si>
  <si>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</si>
  <si>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</si>
  <si>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</si>
  <si>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</si>
  <si>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</si>
  <si>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</si>
  <si>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</si>
  <si>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</si>
  <si>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</si>
  <si>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</si>
  <si>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</si>
  <si>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</si>
  <si>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</si>
  <si>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</si>
  <si>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</si>
  <si>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</si>
  <si>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</si>
  <si>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</si>
  <si>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</si>
  <si>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</si>
  <si>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</si>
  <si>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</si>
  <si>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</si>
  <si>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</si>
  <si>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</si>
  <si>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</si>
  <si>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</si>
  <si>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</si>
  <si>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</si>
  <si>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</si>
  <si>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</si>
  <si>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</si>
  <si>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</si>
  <si>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</si>
  <si>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</si>
  <si>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</si>
  <si>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</si>
  <si>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</si>
  <si>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</si>
  <si>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</si>
  <si>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</si>
  <si>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</si>
  <si>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</si>
  <si>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</si>
  <si>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</si>
  <si>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</si>
  <si>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</si>
  <si>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</si>
  <si>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</si>
  <si>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</si>
  <si>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</si>
  <si>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</si>
  <si>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</si>
  <si>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</si>
  <si>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</si>
  <si>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</si>
  <si>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</si>
  <si>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</si>
  <si>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</si>
  <si>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</si>
  <si>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</si>
  <si>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</si>
  <si>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</si>
  <si>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</si>
  <si>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</si>
  <si>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</si>
  <si>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</si>
  <si>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</si>
  <si>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</si>
  <si>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</si>
  <si>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</si>
  <si>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</si>
  <si>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</si>
  <si>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</si>
  <si>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</si>
  <si>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</si>
  <si>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</si>
  <si>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</si>
  <si>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</si>
  <si>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</si>
  <si>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</si>
  <si>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</si>
  <si>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</si>
  <si>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</si>
  <si>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</si>
  <si>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</si>
  <si>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</si>
  <si>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</si>
  <si>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</si>
  <si>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</si>
  <si>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</si>
  <si>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</si>
  <si>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</si>
  <si>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</si>
  <si>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</si>
  <si>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</si>
  <si>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</si>
  <si>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</si>
  <si>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</si>
  <si>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</si>
  <si>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</si>
  <si>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</si>
  <si>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</si>
  <si>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</si>
  <si>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</si>
  <si>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</si>
  <si>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</si>
  <si>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</si>
  <si>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</si>
  <si>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</si>
  <si>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</si>
  <si>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</si>
  <si>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</si>
  <si>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</si>
  <si>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</si>
  <si>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</si>
  <si>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</si>
  <si>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</si>
  <si>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</si>
  <si>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</si>
  <si>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</si>
  <si>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</si>
  <si>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</si>
  <si>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</si>
  <si>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</si>
  <si>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</si>
  <si>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</si>
  <si>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</si>
  <si>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</si>
  <si>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</si>
  <si>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</si>
  <si>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</si>
  <si>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</si>
  <si>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</si>
  <si>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</si>
  <si>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</si>
  <si>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</si>
  <si>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</si>
  <si>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</si>
  <si>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</si>
  <si>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</si>
  <si>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</si>
  <si>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</si>
  <si>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</si>
  <si>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</si>
  <si>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</si>
  <si>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</si>
  <si>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</si>
  <si>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</si>
  <si>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</si>
  <si>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</si>
  <si>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</si>
  <si>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</si>
  <si>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</si>
  <si>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</si>
  <si>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</si>
  <si>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</si>
  <si>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</si>
  <si>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</si>
  <si>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</si>
  <si>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</si>
  <si>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</si>
  <si>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</si>
  <si>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</si>
  <si>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</si>
  <si>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</si>
  <si>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</si>
  <si>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</si>
  <si>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</si>
  <si>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</si>
  <si>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</si>
  <si>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</si>
  <si>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</si>
  <si>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</si>
  <si>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</si>
  <si>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</si>
  <si>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</si>
  <si>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</si>
  <si>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</si>
  <si>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</si>
  <si>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</si>
  <si>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</si>
  <si>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</si>
  <si>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</si>
  <si>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</si>
  <si>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</si>
  <si>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</si>
  <si>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</si>
  <si>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</si>
  <si>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</si>
  <si>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</si>
  <si>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</si>
  <si>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</si>
  <si>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</si>
  <si>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</si>
  <si>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</si>
  <si>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</si>
  <si>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</si>
  <si>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</si>
  <si>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</si>
  <si>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</si>
  <si>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</si>
  <si>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</si>
  <si>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</si>
  <si>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</si>
  <si>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</si>
  <si>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</si>
  <si>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</si>
  <si>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</si>
  <si>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</si>
  <si>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</si>
  <si>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</si>
  <si>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</si>
  <si>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</si>
  <si>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</si>
  <si>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</si>
  <si>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</si>
  <si>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</si>
  <si>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</si>
  <si>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</si>
  <si>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</si>
  <si>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</si>
  <si>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</si>
  <si>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</si>
  <si>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</si>
  <si>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</si>
  <si>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</si>
  <si>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</si>
  <si>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</si>
  <si>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</si>
  <si>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</si>
  <si>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</si>
  <si>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</si>
  <si>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</si>
  <si>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</si>
  <si>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</si>
  <si>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</si>
  <si>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</si>
  <si>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</si>
  <si>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</si>
  <si>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</si>
  <si>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</si>
  <si>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</si>
  <si>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</si>
  <si>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</si>
  <si>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</si>
  <si>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</si>
  <si>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</si>
  <si>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</si>
  <si>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</si>
  <si>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</si>
  <si>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</si>
  <si>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</si>
  <si>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</si>
  <si>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</si>
  <si>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</si>
  <si>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</si>
  <si>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</si>
  <si>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</si>
  <si>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</si>
  <si>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</si>
  <si>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</si>
  <si>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</si>
  <si>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</si>
  <si>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</si>
  <si>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</si>
  <si>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</si>
  <si>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</si>
  <si>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</si>
  <si>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</si>
  <si>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</si>
  <si>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</si>
  <si>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</si>
  <si>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</si>
  <si>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</si>
  <si>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</si>
  <si>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</si>
  <si>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</si>
  <si>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</si>
  <si>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</si>
  <si>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</si>
  <si>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</si>
  <si>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</si>
  <si>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</si>
  <si>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</si>
  <si>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</si>
  <si>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</si>
  <si>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</si>
  <si>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</si>
  <si>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</si>
  <si>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</si>
  <si>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</si>
  <si>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</si>
  <si>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</si>
  <si>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</si>
  <si>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</si>
  <si>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</si>
  <si>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</si>
  <si>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</si>
  <si>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</si>
  <si>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</si>
  <si>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</si>
  <si>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</si>
  <si>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</si>
  <si>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</si>
  <si>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</si>
  <si>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</si>
  <si>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</si>
  <si>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</si>
  <si>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</si>
  <si>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</si>
  <si>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</si>
  <si>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</si>
  <si>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</si>
  <si>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</si>
  <si>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</si>
  <si>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</si>
  <si>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</si>
  <si>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</si>
  <si>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</si>
  <si>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</si>
  <si>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</si>
  <si>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</si>
  <si>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</si>
  <si>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</si>
  <si>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</si>
  <si>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</si>
  <si>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</si>
  <si>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</si>
  <si>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</si>
  <si>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</si>
  <si>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</si>
  <si>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</si>
  <si>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</si>
  <si>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</si>
  <si>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</si>
  <si>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</si>
  <si>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</si>
  <si>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</si>
  <si>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</si>
  <si>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</si>
  <si>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</si>
  <si>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</si>
  <si>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</si>
  <si>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</si>
  <si>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</si>
  <si>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</si>
  <si>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</si>
  <si>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</si>
  <si>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</si>
  <si>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</si>
  <si>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</si>
  <si>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</si>
  <si>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</si>
  <si>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</si>
  <si>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</si>
  <si>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</si>
  <si>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</si>
  <si>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</si>
  <si>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</si>
  <si>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</si>
  <si>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</si>
  <si>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</si>
  <si>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</si>
  <si>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</si>
  <si>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</si>
  <si>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</si>
  <si>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</si>
  <si>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</si>
  <si>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</si>
  <si>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</si>
  <si>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</si>
  <si>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</si>
  <si>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</si>
  <si>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</si>
  <si>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</si>
  <si>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</si>
  <si>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</si>
  <si>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</si>
  <si>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</si>
  <si>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</si>
  <si>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</si>
  <si>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</si>
  <si>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</si>
  <si>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</si>
  <si>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</si>
  <si>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</si>
  <si>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</si>
  <si>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</si>
  <si>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</si>
  <si>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</si>
  <si>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</si>
  <si>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</si>
  <si>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</si>
  <si>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</si>
  <si>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</si>
  <si>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</si>
  <si>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</si>
  <si>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</si>
  <si>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</si>
  <si>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</si>
  <si>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</si>
  <si>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</si>
  <si>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</si>
  <si>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</si>
  <si>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</si>
  <si>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</si>
  <si>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</si>
  <si>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</si>
  <si>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</si>
  <si>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</si>
  <si>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</si>
  <si>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</si>
  <si>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</si>
  <si>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</si>
  <si>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</si>
  <si>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</si>
  <si>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</si>
  <si>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</si>
  <si>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</si>
  <si>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</si>
  <si>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</si>
  <si>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</si>
  <si>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</si>
  <si>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</si>
  <si>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</si>
  <si>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</si>
  <si>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</si>
  <si>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</si>
  <si>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</si>
  <si>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</si>
  <si>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</si>
  <si>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</si>
  <si>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</si>
  <si>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</si>
  <si>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</si>
  <si>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</si>
  <si>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</si>
  <si>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</si>
  <si>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</si>
  <si>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</si>
  <si>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</si>
  <si>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</si>
  <si>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</si>
  <si>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</si>
  <si>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</si>
  <si>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</si>
  <si>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</si>
  <si>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</si>
  <si>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</si>
  <si>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</si>
  <si>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</si>
  <si>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</si>
  <si>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</si>
  <si>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</si>
  <si>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</si>
  <si>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</si>
  <si>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</si>
  <si>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</si>
  <si>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</si>
  <si>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</si>
  <si>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</si>
  <si>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</si>
  <si>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</si>
  <si>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</si>
  <si>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</si>
  <si>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</si>
  <si>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</si>
  <si>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</si>
  <si>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</si>
  <si>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</si>
  <si>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</si>
  <si>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</si>
  <si>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</si>
  <si>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</si>
  <si>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</si>
  <si>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</si>
  <si>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</si>
  <si>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</si>
  <si>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</si>
  <si>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</si>
  <si>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</si>
  <si>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</si>
  <si>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</si>
  <si>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</si>
  <si>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</si>
  <si>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</si>
  <si>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</si>
  <si>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</si>
  <si>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</si>
  <si>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</si>
  <si>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</si>
  <si>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</si>
  <si>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</si>
  <si>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</si>
  <si>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</si>
  <si>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</si>
  <si>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</si>
  <si>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</si>
  <si>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</si>
  <si>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</si>
  <si>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</si>
  <si>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</si>
  <si>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</si>
  <si>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</si>
  <si>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</si>
  <si>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</si>
  <si>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</si>
  <si>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</si>
  <si>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</si>
  <si>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</si>
  <si>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</si>
  <si>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</si>
  <si>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</si>
  <si>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</si>
  <si>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</si>
  <si>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</si>
  <si>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</si>
  <si>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</si>
  <si>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</si>
  <si>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</si>
  <si>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</si>
  <si>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</si>
  <si>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</si>
  <si>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</si>
  <si>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</si>
  <si>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</si>
  <si>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</si>
  <si>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</si>
  <si>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</si>
  <si>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</si>
  <si>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</si>
  <si>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</si>
  <si>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</si>
  <si>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</si>
  <si>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</si>
  <si>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</si>
  <si>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</si>
  <si>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</si>
  <si>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</si>
  <si>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</si>
  <si>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</si>
  <si>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</si>
  <si>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</si>
  <si>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</si>
  <si>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</si>
  <si>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</si>
  <si>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</si>
  <si>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</si>
  <si>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</si>
  <si>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</si>
  <si>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</si>
  <si>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</si>
  <si>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</si>
  <si>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</si>
  <si>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</si>
  <si>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</si>
  <si>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</si>
  <si>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</si>
  <si>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</si>
  <si>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</si>
  <si>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</si>
  <si>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</si>
  <si>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</si>
  <si>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</si>
  <si>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</si>
  <si>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</si>
  <si>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</si>
  <si>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</si>
  <si>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</si>
  <si>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</si>
  <si>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</si>
  <si>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</si>
  <si>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</si>
  <si>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</si>
  <si>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</si>
  <si>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</si>
  <si>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</si>
  <si>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</si>
  <si>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</si>
  <si>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</si>
  <si>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</si>
  <si>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</si>
  <si>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</si>
  <si>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</si>
  <si>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</si>
  <si>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</si>
  <si>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</si>
  <si>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</si>
  <si>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</si>
  <si>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</si>
  <si>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</si>
  <si>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</si>
  <si>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</si>
  <si>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</si>
  <si>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</si>
  <si>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</si>
  <si>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</si>
  <si>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</si>
  <si>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</si>
  <si>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</si>
  <si>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</si>
  <si>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</si>
  <si>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</si>
  <si>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</si>
  <si>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</si>
  <si>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</si>
  <si>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</si>
  <si>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</si>
  <si>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</si>
  <si>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</si>
  <si>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</si>
  <si>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</si>
  <si>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</si>
  <si>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</si>
  <si>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</si>
  <si>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</si>
  <si>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</si>
  <si>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</si>
  <si>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</si>
  <si>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</si>
  <si>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</si>
  <si>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</si>
  <si>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</si>
  <si>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</si>
  <si>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</si>
  <si>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</si>
  <si>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</si>
  <si>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</si>
  <si>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</si>
  <si>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</si>
  <si>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</si>
  <si>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</si>
  <si>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</si>
  <si>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</si>
  <si>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</si>
  <si>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</si>
  <si>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</si>
  <si>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</si>
  <si>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</si>
  <si>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</si>
  <si>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</si>
  <si>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</si>
  <si>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</si>
  <si>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</si>
  <si>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</si>
  <si>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</si>
  <si>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</si>
  <si>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</si>
  <si>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</si>
  <si>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</si>
  <si>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</si>
  <si>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</si>
  <si>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</si>
  <si>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</si>
  <si>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</si>
  <si>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</si>
  <si>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</si>
  <si>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</si>
  <si>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</si>
  <si>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</si>
  <si>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</si>
  <si>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</si>
  <si>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</si>
  <si>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</si>
  <si>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</si>
  <si>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</si>
  <si>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</si>
  <si>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</si>
  <si>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</si>
  <si>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</si>
  <si>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</si>
  <si>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</si>
  <si>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</si>
  <si>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</si>
  <si>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</si>
  <si>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</si>
  <si>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</si>
  <si>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</si>
  <si>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</si>
  <si>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</si>
  <si>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</si>
  <si>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</si>
  <si>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</si>
  <si>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</si>
  <si>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</si>
  <si>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</si>
  <si>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</si>
  <si>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</si>
  <si>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</si>
  <si>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</si>
  <si>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</si>
  <si>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</si>
  <si>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</si>
  <si>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</si>
  <si>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</si>
  <si>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</si>
  <si>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</si>
  <si>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</si>
  <si>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</si>
  <si>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</si>
  <si>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</si>
  <si>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</si>
  <si>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</si>
  <si>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</si>
  <si>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</si>
  <si>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</si>
  <si>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</si>
  <si>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</si>
  <si>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</si>
  <si>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</si>
  <si>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</si>
  <si>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</si>
  <si>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</si>
  <si>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</si>
  <si>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</si>
  <si>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</si>
  <si>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</si>
  <si>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</si>
  <si>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</si>
  <si>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</si>
  <si>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</si>
  <si>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</si>
  <si>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</si>
  <si>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</si>
  <si>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</si>
  <si>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</si>
  <si>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</si>
  <si>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</si>
  <si>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</si>
  <si>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</si>
  <si>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</si>
  <si>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</si>
  <si>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</si>
  <si>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</si>
  <si>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</si>
  <si>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</si>
  <si>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</si>
  <si>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</si>
  <si>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</si>
  <si>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</si>
  <si>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</si>
  <si>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</si>
  <si>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</si>
  <si>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</si>
  <si>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</si>
  <si>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</si>
  <si>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</si>
  <si>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</si>
  <si>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</si>
  <si>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</si>
  <si>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</si>
  <si>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</si>
  <si>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</si>
  <si>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</si>
  <si>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</si>
  <si>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</si>
  <si>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</si>
  <si>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</si>
  <si>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</si>
  <si>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</si>
  <si>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</si>
  <si>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</si>
  <si>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</si>
  <si>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</si>
  <si>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</si>
  <si>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</si>
  <si>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</si>
  <si>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</si>
  <si>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</si>
  <si>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</si>
  <si>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</si>
  <si>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</si>
  <si>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</si>
  <si>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</si>
  <si>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</si>
  <si>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</si>
  <si>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</si>
  <si>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</si>
  <si>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</si>
  <si>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</si>
  <si>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</si>
  <si>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</si>
  <si>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</si>
  <si>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</si>
  <si>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</si>
  <si>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</si>
  <si>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</si>
  <si>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</si>
  <si>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</si>
  <si>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</si>
  <si>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</si>
  <si>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</si>
  <si>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</si>
  <si>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</si>
  <si>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</si>
  <si>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</si>
  <si>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</si>
  <si>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</si>
  <si>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</si>
  <si>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</si>
  <si>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</si>
  <si>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</si>
  <si>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</si>
  <si>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</si>
  <si>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</si>
  <si>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</si>
  <si>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</si>
  <si>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</si>
  <si>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</si>
  <si>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</si>
  <si>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</si>
  <si>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</si>
  <si>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</si>
  <si>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</si>
  <si>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</si>
  <si>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</si>
  <si>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</si>
  <si>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</si>
  <si>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</si>
  <si>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</si>
  <si>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</si>
  <si>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</si>
  <si>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</si>
  <si>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</si>
  <si>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</si>
  <si>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</si>
  <si>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</si>
  <si>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</si>
  <si>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</si>
  <si>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</si>
  <si>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</si>
  <si>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</si>
  <si>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</si>
  <si>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</si>
  <si>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</si>
  <si>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</si>
  <si>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</si>
  <si>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</si>
  <si>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</si>
  <si>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</si>
  <si>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</si>
  <si>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</si>
  <si>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</si>
  <si>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</si>
  <si>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</si>
  <si>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</si>
  <si>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</si>
  <si>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</si>
  <si>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</si>
  <si>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</si>
  <si>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</si>
  <si>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</si>
  <si>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</si>
  <si>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</si>
  <si>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</si>
  <si>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</si>
  <si>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</si>
  <si>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</si>
  <si>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</si>
  <si>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</si>
  <si>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</si>
  <si>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</si>
  <si>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</si>
  <si>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</si>
  <si>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</si>
  <si>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</si>
  <si>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</si>
  <si>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</si>
  <si>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</si>
  <si>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</si>
  <si>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</si>
  <si>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</si>
  <si>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</si>
  <si>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</si>
  <si>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</si>
  <si>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</si>
  <si>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</si>
  <si>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</si>
  <si>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</si>
  <si>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</si>
  <si>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</si>
  <si>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</si>
  <si>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</si>
  <si>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</si>
  <si>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</si>
  <si>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</si>
  <si>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</si>
  <si>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</si>
  <si>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</si>
  <si>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</si>
  <si>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</si>
  <si>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</si>
  <si>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</si>
  <si>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</si>
  <si>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</si>
  <si>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</si>
  <si>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</si>
  <si>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</si>
  <si>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</si>
  <si>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</si>
  <si>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</si>
  <si>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</si>
  <si>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</si>
  <si>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</si>
  <si>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</si>
  <si>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</si>
  <si>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</si>
  <si>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</si>
  <si>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</si>
  <si>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</si>
  <si>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</si>
  <si>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</si>
  <si>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</si>
  <si>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</si>
  <si>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</si>
  <si>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</si>
  <si>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</si>
  <si>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</si>
  <si>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</si>
  <si>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</si>
  <si>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</si>
  <si>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</si>
  <si>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</si>
  <si>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</si>
  <si>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</si>
  <si>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</si>
  <si>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</si>
  <si>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</si>
  <si>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</si>
  <si>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</si>
  <si>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</si>
  <si>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</si>
  <si>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</si>
  <si>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</si>
  <si>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</si>
  <si>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</si>
  <si>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</si>
  <si>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</si>
  <si>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</si>
  <si>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</si>
  <si>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</si>
  <si>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</si>
  <si>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</si>
  <si>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</si>
  <si>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</si>
  <si>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</si>
  <si>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</si>
  <si>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</si>
  <si>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</si>
  <si>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</si>
  <si>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</si>
  <si>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</si>
  <si>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</si>
  <si>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</si>
  <si>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</si>
  <si>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</si>
  <si>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</si>
  <si>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</si>
  <si>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</si>
  <si>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</si>
  <si>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</si>
  <si>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</si>
  <si>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</si>
  <si>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</si>
  <si>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</si>
  <si>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</si>
  <si>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</si>
  <si>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</si>
  <si>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</si>
  <si>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</si>
  <si>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</si>
  <si>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</si>
  <si>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</si>
  <si>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</si>
  <si>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</si>
  <si>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</si>
  <si>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</si>
  <si>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</si>
  <si>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</si>
  <si>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</si>
  <si>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</si>
  <si>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</si>
  <si>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</si>
  <si>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</si>
  <si>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</si>
  <si>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</si>
  <si>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</si>
  <si>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</si>
  <si>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</si>
  <si>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</si>
  <si>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</si>
  <si>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</si>
  <si>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</si>
  <si>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</si>
  <si>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</si>
  <si>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</si>
  <si>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</si>
  <si>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</si>
  <si>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</si>
  <si>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</si>
  <si>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</si>
  <si>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</si>
  <si>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</si>
  <si>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</si>
  <si>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</si>
  <si>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</si>
  <si>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</si>
  <si>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</si>
  <si>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</si>
  <si>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</si>
  <si>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</si>
  <si>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</si>
  <si>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</si>
  <si>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</si>
  <si>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</si>
  <si>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</si>
  <si>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</si>
  <si>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</si>
  <si>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</si>
  <si>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</si>
  <si>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</si>
  <si>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</si>
  <si>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</si>
  <si>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</si>
  <si>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</si>
  <si>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</si>
  <si>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</si>
  <si>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</si>
  <si>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</si>
  <si>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</si>
  <si>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</si>
  <si>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</si>
  <si>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</si>
  <si>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</si>
  <si>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</si>
  <si>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</si>
  <si>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</si>
  <si>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</si>
  <si>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</si>
  <si>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</si>
  <si>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</si>
  <si>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</si>
  <si>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</si>
  <si>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</si>
  <si>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</si>
  <si>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</si>
  <si>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</si>
  <si>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</si>
  <si>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</si>
  <si>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</si>
  <si>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</si>
  <si>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</si>
  <si>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</si>
  <si>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</si>
  <si>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</si>
  <si>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</si>
  <si>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</si>
  <si>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</si>
  <si>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</si>
  <si>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</si>
  <si>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</si>
  <si>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</si>
  <si>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</si>
  <si>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</si>
  <si>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</si>
  <si>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</si>
  <si>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</si>
  <si>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</si>
  <si>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</si>
  <si>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</si>
  <si>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</si>
  <si>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</si>
  <si>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</si>
  <si>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</si>
  <si>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</si>
  <si>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</si>
  <si>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</si>
  <si>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</si>
  <si>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</si>
  <si>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</si>
  <si>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</si>
  <si>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</si>
  <si>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</si>
  <si>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</si>
  <si>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</si>
  <si>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</si>
  <si>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</si>
  <si>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</si>
  <si>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</si>
  <si>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</si>
  <si>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</si>
  <si>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</si>
  <si>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</si>
  <si>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</si>
  <si>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</si>
  <si>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</si>
  <si>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</si>
  <si>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</si>
  <si>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</si>
  <si>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</si>
  <si>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</si>
  <si>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</si>
  <si>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</si>
  <si>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</si>
  <si>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</si>
  <si>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</si>
  <si>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</si>
  <si>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</si>
  <si>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</si>
  <si>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</si>
  <si>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</si>
  <si>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</si>
  <si>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</si>
  <si>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</si>
  <si>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</si>
  <si>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</si>
  <si>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</si>
  <si>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</si>
  <si>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</si>
  <si>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</si>
  <si>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</si>
  <si>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</si>
  <si>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</si>
  <si>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</si>
  <si>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</si>
  <si>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</si>
  <si>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</si>
  <si>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</si>
  <si>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</si>
  <si>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</si>
  <si>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</si>
  <si>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</si>
  <si>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</si>
  <si>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</si>
  <si>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</si>
  <si>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</si>
  <si>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</si>
  <si>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</si>
  <si>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</si>
  <si>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</si>
  <si>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</si>
  <si>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</si>
  <si>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</si>
  <si>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</si>
  <si>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</si>
  <si>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</si>
  <si>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</si>
  <si>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</si>
  <si>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</si>
  <si>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</si>
  <si>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</si>
  <si>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</si>
  <si>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</si>
  <si>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</si>
  <si>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</si>
  <si>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</si>
  <si>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</si>
  <si>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</si>
  <si>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</si>
  <si>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</si>
  <si>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</si>
  <si>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</si>
  <si>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</si>
  <si>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</si>
  <si>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</si>
  <si>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</si>
  <si>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</si>
  <si>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</si>
  <si>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</si>
  <si>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</si>
  <si>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</si>
  <si>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</si>
  <si>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</si>
  <si>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</si>
  <si>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</si>
  <si>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</si>
  <si>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</si>
  <si>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</si>
  <si>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</si>
  <si>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</si>
  <si>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</si>
  <si>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</si>
  <si>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</si>
  <si>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</si>
  <si>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</si>
  <si>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</si>
  <si>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</si>
  <si>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</si>
  <si>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</si>
  <si>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</si>
  <si>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</si>
  <si>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</si>
  <si>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</si>
  <si>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</si>
  <si>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</si>
  <si>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</si>
  <si>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</si>
  <si>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</si>
  <si>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</si>
  <si>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</si>
  <si>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</si>
  <si>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</si>
  <si>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</si>
  <si>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</si>
  <si>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</si>
  <si>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</si>
  <si>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</si>
  <si>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</si>
  <si>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</si>
  <si>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</si>
  <si>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</si>
  <si>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</si>
  <si>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</si>
  <si>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</si>
  <si>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</si>
  <si>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</si>
  <si>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</si>
  <si>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</si>
  <si>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</si>
  <si>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</si>
  <si>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</si>
  <si>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</si>
  <si>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</si>
  <si>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</si>
  <si>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</si>
  <si>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</si>
  <si>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</si>
  <si>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</si>
  <si>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</si>
  <si>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</si>
  <si>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</si>
  <si>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</si>
  <si>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</si>
  <si>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</si>
  <si>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</si>
  <si>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</si>
  <si>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</si>
  <si>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</si>
  <si>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</si>
  <si>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</si>
  <si>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</si>
  <si>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</si>
  <si>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</si>
  <si>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</si>
  <si>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</si>
  <si>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</si>
  <si>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</si>
  <si>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</si>
  <si>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</si>
  <si>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</si>
  <si>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</si>
  <si>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</si>
  <si>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</si>
  <si>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</si>
  <si>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</si>
  <si>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</si>
  <si>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</si>
  <si>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</si>
  <si>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</si>
  <si>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</si>
  <si>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</si>
  <si>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</si>
  <si>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</si>
  <si>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</si>
  <si>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</si>
  <si>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</si>
  <si>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</si>
  <si>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</si>
  <si>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</si>
  <si>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</si>
  <si>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</si>
  <si>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</si>
  <si>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</si>
  <si>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</si>
  <si>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</si>
  <si>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</si>
  <si>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</si>
  <si>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</si>
  <si>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</si>
  <si>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</si>
  <si>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</si>
  <si>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</si>
  <si>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</si>
  <si>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</si>
  <si>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</si>
  <si>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</si>
  <si>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</si>
  <si>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</si>
  <si>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</si>
  <si>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</si>
  <si>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</si>
  <si>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</si>
  <si>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</si>
  <si>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</si>
  <si>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</si>
  <si>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</si>
  <si>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</si>
  <si>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</si>
  <si>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</si>
  <si>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</si>
  <si>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</si>
  <si>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</si>
  <si>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</si>
  <si>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</si>
  <si>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</si>
  <si>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</si>
  <si>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</si>
  <si>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</si>
  <si>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</si>
  <si>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</si>
  <si>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</si>
  <si>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</si>
  <si>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</si>
  <si>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</si>
  <si>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</si>
  <si>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</si>
  <si>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</si>
  <si>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</si>
  <si>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</si>
  <si>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</si>
  <si>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</si>
  <si>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</si>
  <si>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</si>
  <si>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</si>
  <si>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</si>
  <si>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</si>
  <si>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</si>
  <si>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</si>
  <si>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</si>
  <si>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</si>
  <si>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</si>
  <si>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</si>
  <si>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</si>
  <si>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</si>
  <si>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</si>
  <si>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</si>
  <si>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</si>
  <si>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</si>
  <si>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</si>
  <si>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</si>
  <si>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</si>
  <si>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</si>
  <si>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</si>
  <si>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</si>
  <si>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</si>
  <si>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</si>
  <si>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</si>
  <si>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</si>
  <si>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</si>
  <si>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</si>
  <si>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</si>
  <si>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</si>
  <si>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</si>
  <si>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</si>
  <si>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</si>
  <si>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</si>
  <si>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</si>
  <si>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</si>
  <si>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</si>
  <si>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</si>
  <si>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</si>
  <si>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</si>
  <si>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</si>
  <si>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</si>
  <si>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</si>
  <si>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</si>
  <si>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</si>
  <si>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</si>
  <si>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</si>
  <si>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</si>
  <si>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</si>
  <si>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</si>
  <si>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</si>
  <si>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</si>
  <si>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</si>
  <si>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</si>
  <si>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</si>
  <si>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</si>
  <si>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</si>
  <si>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</si>
  <si>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</si>
  <si>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</si>
  <si>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</si>
  <si>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</si>
  <si>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</si>
  <si>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</si>
  <si>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</si>
  <si>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</si>
  <si>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</si>
  <si>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</si>
  <si>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</si>
  <si>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</si>
  <si>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</si>
  <si>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</si>
  <si>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</si>
  <si>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</si>
  <si>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</si>
  <si>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</si>
  <si>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</si>
  <si>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</si>
  <si>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</si>
  <si>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</si>
  <si>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</si>
  <si>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</si>
  <si>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</si>
  <si>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</si>
  <si>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</si>
  <si>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</si>
  <si>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</si>
  <si>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</si>
  <si>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</si>
  <si>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</si>
  <si>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</si>
  <si>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</si>
  <si>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</si>
  <si>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</si>
  <si>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</si>
  <si>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</si>
  <si>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</si>
  <si>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</si>
  <si>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</si>
  <si>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</si>
  <si>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</si>
  <si>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</si>
  <si>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</si>
  <si>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</si>
  <si>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</si>
  <si>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</si>
  <si>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</si>
  <si>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</si>
  <si>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</si>
  <si>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</si>
  <si>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</si>
  <si>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</si>
  <si>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</si>
  <si>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</si>
  <si>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</si>
  <si>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</si>
  <si>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</si>
  <si>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</si>
  <si>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</si>
  <si>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</si>
  <si>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</si>
  <si>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</si>
  <si>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</si>
  <si>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</si>
  <si>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</si>
  <si>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</si>
  <si>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</si>
  <si>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</si>
  <si>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</si>
  <si>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</si>
  <si>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</si>
  <si>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</si>
  <si>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</si>
  <si>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</si>
  <si>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</si>
  <si>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</si>
  <si>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</si>
  <si>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</si>
  <si>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</si>
  <si>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</si>
  <si>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</si>
  <si>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</si>
  <si>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</si>
  <si>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</si>
  <si>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</si>
  <si>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</si>
  <si>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</si>
  <si>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</si>
  <si>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</si>
  <si>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</si>
  <si>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</si>
  <si>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</si>
  <si>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</si>
  <si>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</si>
  <si>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</si>
  <si>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</si>
  <si>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</si>
  <si>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</si>
  <si>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</si>
  <si>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</si>
  <si>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</si>
  <si>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</si>
  <si>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</si>
  <si>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</si>
  <si>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</si>
  <si>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</si>
  <si>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</si>
  <si>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</si>
  <si>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</si>
  <si>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</si>
  <si>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</si>
  <si>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</si>
  <si>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</si>
  <si>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</si>
  <si>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</si>
  <si>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</si>
  <si>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</si>
  <si>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</si>
  <si>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</si>
  <si>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</si>
  <si>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</si>
  <si>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</si>
  <si>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</si>
  <si>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</si>
  <si>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</si>
  <si>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</si>
  <si>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</si>
  <si>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</si>
  <si>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</si>
  <si>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</si>
  <si>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</si>
  <si>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</si>
  <si>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</si>
  <si>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</si>
  <si>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</si>
  <si>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</si>
  <si>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</si>
  <si>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</si>
  <si>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</si>
  <si>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</si>
  <si>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</si>
  <si>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</si>
  <si>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</si>
  <si>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</si>
  <si>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</si>
  <si>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</si>
  <si>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</si>
  <si>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</si>
  <si>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</si>
  <si>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</si>
  <si>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</si>
  <si>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</si>
  <si>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</si>
  <si>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</si>
  <si>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</si>
  <si>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</si>
  <si>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</si>
  <si>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</si>
  <si>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</si>
  <si>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</si>
  <si>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</si>
  <si>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</si>
  <si>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</si>
  <si>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</si>
  <si>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</si>
  <si>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</si>
  <si>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</si>
  <si>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</si>
  <si>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</si>
  <si>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</si>
  <si>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</si>
  <si>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</si>
  <si>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</si>
  <si>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</si>
  <si>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</si>
  <si>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</si>
  <si>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</si>
  <si>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</si>
  <si>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</si>
  <si>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</si>
  <si>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</si>
  <si>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</si>
  <si>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</si>
  <si>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</si>
  <si>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</si>
  <si>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</si>
  <si>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</si>
  <si>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</si>
  <si>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</si>
  <si>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</si>
  <si>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</si>
  <si>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</si>
  <si>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</si>
  <si>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</si>
  <si>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</si>
  <si>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</si>
  <si>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</si>
  <si>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</si>
  <si>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</si>
  <si>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</si>
  <si>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</si>
  <si>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</si>
  <si>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</si>
  <si>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</si>
  <si>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</si>
  <si>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</si>
  <si>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</si>
  <si>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</si>
  <si>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</si>
  <si>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</si>
  <si>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</si>
  <si>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</si>
  <si>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</si>
  <si>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</si>
  <si>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</si>
  <si>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</si>
  <si>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</si>
  <si>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</si>
  <si>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</si>
  <si>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</si>
  <si>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</si>
  <si>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</si>
  <si>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</si>
  <si>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</si>
  <si>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</si>
  <si>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</si>
  <si>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</si>
  <si>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</si>
  <si>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</si>
  <si>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</si>
  <si>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</si>
  <si>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</si>
  <si>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</si>
  <si>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</si>
  <si>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</si>
  <si>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</si>
  <si>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</si>
  <si>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</si>
  <si>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</si>
  <si>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</si>
  <si>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</si>
  <si>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</si>
  <si>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</si>
  <si>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</si>
  <si>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</si>
  <si>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</si>
  <si>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</si>
  <si>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</si>
  <si>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</si>
  <si>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</si>
  <si>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</si>
  <si>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</si>
  <si>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</si>
  <si>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</si>
  <si>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</si>
  <si>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</si>
  <si>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</si>
  <si>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</si>
  <si>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</si>
  <si>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</si>
  <si>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</si>
  <si>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</si>
  <si>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</si>
  <si>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</si>
  <si>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</si>
  <si>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</si>
  <si>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</si>
  <si>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</si>
  <si>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</si>
  <si>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</si>
  <si>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</si>
  <si>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</si>
  <si>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</si>
  <si>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</si>
  <si>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</si>
  <si>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</si>
  <si>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</si>
  <si>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</si>
  <si>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</si>
  <si>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</si>
  <si>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</si>
  <si>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</si>
  <si>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</si>
  <si>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</si>
  <si>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</si>
  <si>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</si>
  <si>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</si>
  <si>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</si>
  <si>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</si>
  <si>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</si>
  <si>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</si>
  <si>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</si>
  <si>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</si>
  <si>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</si>
  <si>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</si>
  <si>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</si>
  <si>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</si>
  <si>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</si>
  <si>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</si>
  <si>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</si>
  <si>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</si>
  <si>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</si>
  <si>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</si>
  <si>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</si>
  <si>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</si>
  <si>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</si>
  <si>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</si>
  <si>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</si>
  <si>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</si>
  <si>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</si>
  <si>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</si>
  <si>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</si>
  <si>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</si>
  <si>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</si>
  <si>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</si>
  <si>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</si>
  <si>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</si>
  <si>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</si>
  <si>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</si>
  <si>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</si>
  <si>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</si>
  <si>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</si>
  <si>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</si>
  <si>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</si>
  <si>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</si>
  <si>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</si>
  <si>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</si>
  <si>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</si>
  <si>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</si>
  <si>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</si>
  <si>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</si>
  <si>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</si>
  <si>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</si>
  <si>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</si>
  <si>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</si>
  <si>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</si>
  <si>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</si>
  <si>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</si>
  <si>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</si>
  <si>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</si>
  <si>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</si>
  <si>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</si>
  <si>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</si>
  <si>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</si>
  <si>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</si>
  <si>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</si>
  <si>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</si>
  <si>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</si>
  <si>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</si>
  <si>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</si>
  <si>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</si>
  <si>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</si>
  <si>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</si>
  <si>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</si>
  <si>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</si>
  <si>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</si>
  <si>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</si>
  <si>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</si>
  <si>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</si>
  <si>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</si>
  <si>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</si>
  <si>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</si>
  <si>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</si>
  <si>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</si>
  <si>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</si>
  <si>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</si>
  <si>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</si>
  <si>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</si>
  <si>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</si>
  <si>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</si>
  <si>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</si>
  <si>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</si>
  <si>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</si>
  <si>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</si>
  <si>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</si>
  <si>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</si>
  <si>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</si>
  <si>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</si>
  <si>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</si>
  <si>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</si>
  <si>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</si>
  <si>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</si>
  <si>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</si>
  <si>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</si>
  <si>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</si>
  <si>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</si>
  <si>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</si>
  <si>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</si>
  <si>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</si>
  <si>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</si>
  <si>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</si>
  <si>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</si>
  <si>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</si>
  <si>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</si>
  <si>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</si>
  <si>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</si>
  <si>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</si>
  <si>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</si>
  <si>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</si>
  <si>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</si>
  <si>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</si>
  <si>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</si>
  <si>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</si>
  <si>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</si>
  <si>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</si>
  <si>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</si>
  <si>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</si>
  <si>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</si>
  <si>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</si>
  <si>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</si>
  <si>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</si>
  <si>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</si>
  <si>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</si>
  <si>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</si>
  <si>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</si>
  <si>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</si>
  <si>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</si>
  <si>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</si>
  <si>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</si>
  <si>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</si>
  <si>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</si>
  <si>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</si>
  <si>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</si>
  <si>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</si>
  <si>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</si>
  <si>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</si>
  <si>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</si>
  <si>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</si>
  <si>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</si>
  <si>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</si>
  <si>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</si>
  <si>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</si>
  <si>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</si>
  <si>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</si>
  <si>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</si>
  <si>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</si>
  <si>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</si>
  <si>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</si>
  <si>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</si>
  <si>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</si>
  <si>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</si>
  <si>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</si>
  <si>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</si>
  <si>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</si>
  <si>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</si>
  <si>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</si>
  <si>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</si>
  <si>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</si>
  <si>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</si>
  <si>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</si>
  <si>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</si>
  <si>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</si>
  <si>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</si>
  <si>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</si>
  <si>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</si>
  <si>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</si>
  <si>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</si>
  <si>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</si>
  <si>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</si>
  <si>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</si>
  <si>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</si>
  <si>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</si>
  <si>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</si>
  <si>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</si>
  <si>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</si>
  <si>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</si>
  <si>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</si>
  <si>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</si>
  <si>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</si>
  <si>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</si>
  <si>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</si>
  <si>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</si>
  <si>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</si>
  <si>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</si>
  <si>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</si>
  <si>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</si>
  <si>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</si>
  <si>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</si>
  <si>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</si>
  <si>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</si>
  <si>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</si>
  <si>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</si>
  <si>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</si>
  <si>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</si>
  <si>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</si>
  <si>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</si>
  <si>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</si>
  <si>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</si>
  <si>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</si>
  <si>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</si>
  <si>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</si>
  <si>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</si>
  <si>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</si>
  <si>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</si>
  <si>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</si>
  <si>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</si>
  <si>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</si>
  <si>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</si>
  <si>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</si>
  <si>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</si>
  <si>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</si>
  <si>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</si>
  <si>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</si>
  <si>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</si>
  <si>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</si>
  <si>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</si>
  <si>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</si>
  <si>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</si>
  <si>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</si>
  <si>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</si>
  <si>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</si>
  <si>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</si>
  <si>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</si>
  <si>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</si>
  <si>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</si>
  <si>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</si>
  <si>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</si>
  <si>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</si>
  <si>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</si>
  <si>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</si>
  <si>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</si>
  <si>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</si>
  <si>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</si>
  <si>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</si>
  <si>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</si>
  <si>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</si>
  <si>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</si>
  <si>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</si>
  <si>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</si>
  <si>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</si>
  <si>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</si>
  <si>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</si>
  <si>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</si>
  <si>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</si>
  <si>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</si>
  <si>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</si>
  <si>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</si>
  <si>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</si>
  <si>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</si>
  <si>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</si>
  <si>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</si>
  <si>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</si>
  <si>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</si>
  <si>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</si>
  <si>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</si>
  <si>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</si>
  <si>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</si>
  <si>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</si>
  <si>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</si>
  <si>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</si>
  <si>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</si>
  <si>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</si>
  <si>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</si>
  <si>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</si>
  <si>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</si>
  <si>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</si>
  <si>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</si>
  <si>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</si>
  <si>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</si>
  <si>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</si>
  <si>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</si>
  <si>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</si>
  <si>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</si>
  <si>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</si>
  <si>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</si>
  <si>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</si>
  <si>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</si>
  <si>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</si>
  <si>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</si>
  <si>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</si>
  <si>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</si>
  <si>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</si>
  <si>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</si>
  <si>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</si>
  <si>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</si>
  <si>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</si>
  <si>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</si>
  <si>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</si>
  <si>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</si>
  <si>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</si>
  <si>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</si>
  <si>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</si>
  <si>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</si>
  <si>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</si>
  <si>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</si>
  <si>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</si>
  <si>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</si>
  <si>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</si>
  <si>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</si>
  <si>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</si>
  <si>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</si>
  <si>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</si>
  <si>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</si>
  <si>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</si>
  <si>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</si>
  <si>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</si>
  <si>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</si>
  <si>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</si>
  <si>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</si>
  <si>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</si>
  <si>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</si>
  <si>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</si>
  <si>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</si>
  <si>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</si>
  <si>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</si>
  <si>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</si>
  <si>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</si>
  <si>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</si>
  <si>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</si>
  <si>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</si>
  <si>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</si>
  <si>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</si>
  <si>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</si>
  <si>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</si>
  <si>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</si>
  <si>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</si>
  <si>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</si>
  <si>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</si>
  <si>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</si>
  <si>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</si>
  <si>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</si>
  <si>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</si>
  <si>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</si>
  <si>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</si>
  <si>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</si>
  <si>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</si>
  <si>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</si>
  <si>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</si>
  <si>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</si>
  <si>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</si>
  <si>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</si>
  <si>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</si>
  <si>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</si>
  <si>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</si>
  <si>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</si>
  <si>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</si>
  <si>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</si>
  <si>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</si>
  <si>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</si>
  <si>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</si>
  <si>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</si>
  <si>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</si>
  <si>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</si>
  <si>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</si>
  <si>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</si>
  <si>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</si>
  <si>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</si>
  <si>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</si>
  <si>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</si>
  <si>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</si>
  <si>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</si>
  <si>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</si>
  <si>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</si>
  <si>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</si>
  <si>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</si>
  <si>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</si>
  <si>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</si>
  <si>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</si>
  <si>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</si>
  <si>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</si>
  <si>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</si>
  <si>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</si>
  <si>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</si>
  <si>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</si>
  <si>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</si>
  <si>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</si>
  <si>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</si>
  <si>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</si>
  <si>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</si>
  <si>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</si>
  <si>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</si>
  <si>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</si>
  <si>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</si>
  <si>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</si>
  <si>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</si>
  <si>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</si>
  <si>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</si>
  <si>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</si>
  <si>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</si>
  <si>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</si>
  <si>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</si>
  <si>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</si>
  <si>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</si>
  <si>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</si>
  <si>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</si>
  <si>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</si>
  <si>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</si>
  <si>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</si>
  <si>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</si>
  <si>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</si>
  <si>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</si>
  <si>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</si>
  <si>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</si>
  <si>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</si>
  <si>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</si>
  <si>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</si>
  <si>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</si>
  <si>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</si>
  <si>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</si>
  <si>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</si>
  <si>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</si>
  <si>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</si>
  <si>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</si>
  <si>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</si>
  <si>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</si>
  <si>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</si>
  <si>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</si>
  <si>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</si>
  <si>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</si>
  <si>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</si>
  <si>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</si>
  <si>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</si>
  <si>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</si>
  <si>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</si>
  <si>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</si>
  <si>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</si>
  <si>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</si>
  <si>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</si>
  <si>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</si>
  <si>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</si>
  <si>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</si>
  <si>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</si>
  <si>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</si>
  <si>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</si>
  <si>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</si>
  <si>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</si>
  <si>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</si>
  <si>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</si>
  <si>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</si>
  <si>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</si>
  <si>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</si>
  <si>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</si>
  <si>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</si>
  <si>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</si>
  <si>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</si>
  <si>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</si>
  <si>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</si>
  <si>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</si>
  <si>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</si>
  <si>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</si>
  <si>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</si>
  <si>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</si>
  <si>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</si>
  <si>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</si>
  <si>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</si>
  <si>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</si>
  <si>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</si>
  <si>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</si>
  <si>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</si>
  <si>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</si>
  <si>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</si>
  <si>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</si>
  <si>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</si>
  <si>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</si>
  <si>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</si>
  <si>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</si>
  <si>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</si>
  <si>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</si>
  <si>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</si>
  <si>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</si>
  <si>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</si>
  <si>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</si>
  <si>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</si>
  <si>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</si>
  <si>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</si>
  <si>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</si>
  <si>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</si>
  <si>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</si>
  <si>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</si>
  <si>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</si>
  <si>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</si>
  <si>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</si>
  <si>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</si>
  <si>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</si>
  <si>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</si>
  <si>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</si>
  <si>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</si>
  <si>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</si>
  <si>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</si>
  <si>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</si>
  <si>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</si>
  <si>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</si>
  <si>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</si>
  <si>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</si>
  <si>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</si>
  <si>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</si>
  <si>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</si>
  <si>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</si>
  <si>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</si>
  <si>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</si>
  <si>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</si>
  <si>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</si>
  <si>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</si>
  <si>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</si>
  <si>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</si>
  <si>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</si>
  <si>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</si>
  <si>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</si>
  <si>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</si>
  <si>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</si>
  <si>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</si>
  <si>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</si>
  <si>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</si>
  <si>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</si>
  <si>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</si>
  <si>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</si>
  <si>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</si>
  <si>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</si>
  <si>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</si>
  <si>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</si>
  <si>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</si>
  <si>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</si>
  <si>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</si>
  <si>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</si>
  <si>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</si>
  <si>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</si>
  <si>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</si>
  <si>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</si>
  <si>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</si>
  <si>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</si>
  <si>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</si>
  <si>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</si>
  <si>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</si>
  <si>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</si>
  <si>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</si>
  <si>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</si>
  <si>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</si>
  <si>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</si>
  <si>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</si>
  <si>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</si>
  <si>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</si>
  <si>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</si>
  <si>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</si>
  <si>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</si>
  <si>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</si>
  <si>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</si>
  <si>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</si>
  <si>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</si>
  <si>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</si>
  <si>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</si>
  <si>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</si>
  <si>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</si>
  <si>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</si>
  <si>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</si>
  <si>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</si>
  <si>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</si>
  <si>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</si>
  <si>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</si>
  <si>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</si>
  <si>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</si>
  <si>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</si>
  <si>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</si>
  <si>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</si>
  <si>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</si>
  <si>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</si>
  <si>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</si>
  <si>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</si>
  <si>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</si>
  <si>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</si>
  <si>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</si>
  <si>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</si>
  <si>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</si>
  <si>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</si>
  <si>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</si>
  <si>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</si>
  <si>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</si>
  <si>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</si>
  <si>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</si>
  <si>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</si>
  <si>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</si>
  <si>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</si>
  <si>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</si>
  <si>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</si>
  <si>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</si>
  <si>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</si>
  <si>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</si>
  <si>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</si>
  <si>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</si>
  <si>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</si>
  <si>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</si>
  <si>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</si>
  <si>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</si>
  <si>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</si>
  <si>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</si>
  <si>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</si>
  <si>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</si>
  <si>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</si>
  <si>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</si>
  <si>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</si>
  <si>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</si>
  <si>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</si>
  <si>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</si>
  <si>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</si>
  <si>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</si>
  <si>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</si>
  <si>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</si>
  <si>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</si>
  <si>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</si>
  <si>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</si>
  <si>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</si>
  <si>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</si>
  <si>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</si>
  <si>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</si>
  <si>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</si>
  <si>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</si>
  <si>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</si>
  <si>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</si>
  <si>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</si>
  <si>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</si>
  <si>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</si>
  <si>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</si>
  <si>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</si>
  <si>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</si>
  <si>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</si>
  <si>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</si>
  <si>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</si>
  <si>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</si>
  <si>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</si>
  <si>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</si>
  <si>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</si>
  <si>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</si>
  <si>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</si>
  <si>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</si>
  <si>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</si>
  <si>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</si>
  <si>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</si>
  <si>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</si>
  <si>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</si>
  <si>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</si>
  <si>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</si>
  <si>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</si>
  <si>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</si>
  <si>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</si>
  <si>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</si>
  <si>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</si>
  <si>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</si>
  <si>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</si>
  <si>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</si>
  <si>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</si>
  <si>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</si>
  <si>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</si>
  <si>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</si>
  <si>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</si>
  <si>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</si>
  <si>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</si>
  <si>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</si>
  <si>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</si>
  <si>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</si>
  <si>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</si>
  <si>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</si>
  <si>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</si>
  <si>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</si>
  <si>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</si>
  <si>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</si>
  <si>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</si>
  <si>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</si>
  <si>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</si>
  <si>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</si>
  <si>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</si>
  <si>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</si>
  <si>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</si>
  <si>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</si>
  <si>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</si>
  <si>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</si>
  <si>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</si>
  <si>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</si>
  <si>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</si>
  <si>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</si>
  <si>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</si>
  <si>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</si>
  <si>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</si>
  <si>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</si>
  <si>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</si>
  <si>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</si>
  <si>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</si>
  <si>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</si>
  <si>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</si>
  <si>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</si>
  <si>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</si>
  <si>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</si>
  <si>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</si>
  <si>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</si>
  <si>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</si>
  <si>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</si>
  <si>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</si>
  <si>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</si>
  <si>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</si>
  <si>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</si>
  <si>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</si>
  <si>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</si>
  <si>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</si>
  <si>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</si>
  <si>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</si>
  <si>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</si>
  <si>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</si>
  <si>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</si>
  <si>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</si>
  <si>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</si>
  <si>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</si>
  <si>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</si>
  <si>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</si>
  <si>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</si>
  <si>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</si>
  <si>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</si>
  <si>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</si>
  <si>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</si>
  <si>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</si>
  <si>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</si>
  <si>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</si>
  <si>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</si>
  <si>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</si>
  <si>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</si>
  <si>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</si>
  <si>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</si>
  <si>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</si>
  <si>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</si>
  <si>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</si>
  <si>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</si>
  <si>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</si>
  <si>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</si>
  <si>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</si>
  <si>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</si>
  <si>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</si>
  <si>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</si>
  <si>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</si>
  <si>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</si>
  <si>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</si>
  <si>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</si>
  <si>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</si>
  <si>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</si>
  <si>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</si>
  <si>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</si>
  <si>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</si>
  <si>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</si>
  <si>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</si>
  <si>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</si>
  <si>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</si>
  <si>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</si>
  <si>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</si>
  <si>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</si>
  <si>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</si>
  <si>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</si>
  <si>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</si>
  <si>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</si>
  <si>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</si>
  <si>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</si>
  <si>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</si>
  <si>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</si>
  <si>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</si>
  <si>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</si>
  <si>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</si>
  <si>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</si>
  <si>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</si>
  <si>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</si>
  <si>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</si>
  <si>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</si>
  <si>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</si>
  <si>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</si>
  <si>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</si>
  <si>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</si>
  <si>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</si>
  <si>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</si>
  <si>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</si>
  <si>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</si>
  <si>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</si>
  <si>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</si>
  <si>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</si>
  <si>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</si>
  <si>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</si>
  <si>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</si>
  <si>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</si>
  <si>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</si>
  <si>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</si>
  <si>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</si>
  <si>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</si>
  <si>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</si>
  <si>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</si>
  <si>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</si>
  <si>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</si>
  <si>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</si>
  <si>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</si>
  <si>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</si>
  <si>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</si>
  <si>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</si>
  <si>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</si>
  <si>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</si>
  <si>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</si>
  <si>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</si>
  <si>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</si>
  <si>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</si>
  <si>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</si>
  <si>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</si>
  <si>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</si>
  <si>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</si>
  <si>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</si>
  <si>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</si>
  <si>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</si>
  <si>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</si>
  <si>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</si>
  <si>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</si>
  <si>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</si>
  <si>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</si>
  <si>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</si>
  <si>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</si>
  <si>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</si>
  <si>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</si>
  <si>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</si>
  <si>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</si>
  <si>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</si>
  <si>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</si>
  <si>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</si>
  <si>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</si>
  <si>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</si>
  <si>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</si>
  <si>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</si>
  <si>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</si>
  <si>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</si>
  <si>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</si>
  <si>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</si>
  <si>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</si>
  <si>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</si>
  <si>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</si>
  <si>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</si>
  <si>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</si>
  <si>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</si>
  <si>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</si>
  <si>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</si>
  <si>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</si>
  <si>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</si>
  <si>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</si>
  <si>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</si>
  <si>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</si>
  <si>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</si>
  <si>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</si>
  <si>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</si>
  <si>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</si>
  <si>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</si>
  <si>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</si>
  <si>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</si>
  <si>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</si>
  <si>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</si>
  <si>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</si>
  <si>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</si>
  <si>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</si>
  <si>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</si>
  <si>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</si>
  <si>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</si>
  <si>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</si>
  <si>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</si>
  <si>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</si>
  <si>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</si>
  <si>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</si>
  <si>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</si>
  <si>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</si>
  <si>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</si>
  <si>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</si>
  <si>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</si>
  <si>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</si>
  <si>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</si>
  <si>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</si>
  <si>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</si>
  <si>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</si>
  <si>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</si>
  <si>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</si>
  <si>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</si>
  <si>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</si>
  <si>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</si>
  <si>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</si>
  <si>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</si>
  <si>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</si>
  <si>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</si>
  <si>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</si>
  <si>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</si>
  <si>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</si>
  <si>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</si>
  <si>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</si>
  <si>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</si>
  <si>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</si>
  <si>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</si>
  <si>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</si>
  <si>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</si>
  <si>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</si>
  <si>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</si>
  <si>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</si>
  <si>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</si>
  <si>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</si>
  <si>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</si>
  <si>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</si>
  <si>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</si>
  <si>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</si>
  <si>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</si>
  <si>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</si>
  <si>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</si>
  <si>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</si>
  <si>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</si>
  <si>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</si>
  <si>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</si>
  <si>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</si>
  <si>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</si>
  <si>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</si>
  <si>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</si>
  <si>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</si>
  <si>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</si>
  <si>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</si>
  <si>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</si>
  <si>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</si>
  <si>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</si>
  <si>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</si>
  <si>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</si>
  <si>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</si>
  <si>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</si>
  <si>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</si>
  <si>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</si>
  <si>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</si>
  <si>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</si>
  <si>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</si>
  <si>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</si>
  <si>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</si>
  <si>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</si>
  <si>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</si>
  <si>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</si>
  <si>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</si>
  <si>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</si>
  <si>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</si>
  <si>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</si>
  <si>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</si>
  <si>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</si>
  <si>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</si>
  <si>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</si>
  <si>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</si>
  <si>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</si>
  <si>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</si>
  <si>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</si>
  <si>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</si>
  <si>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</si>
  <si>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</si>
  <si>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</si>
  <si>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</si>
  <si>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</si>
  <si>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</si>
  <si>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</si>
  <si>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</si>
  <si>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</si>
  <si>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</si>
  <si>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</si>
  <si>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</si>
  <si>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</si>
  <si>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</si>
  <si>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</si>
  <si>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</si>
  <si>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</si>
  <si>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</si>
  <si>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</si>
  <si>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</si>
  <si>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</si>
  <si>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</si>
  <si>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</si>
  <si>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</si>
  <si>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</si>
  <si>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</si>
  <si>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</si>
  <si>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</si>
  <si>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</si>
  <si>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</si>
  <si>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</si>
  <si>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</si>
  <si>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</si>
  <si>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</si>
  <si>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</si>
  <si>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</si>
  <si>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</si>
  <si>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</si>
  <si>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</si>
  <si>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</si>
  <si>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</si>
  <si>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</si>
  <si>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</si>
  <si>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</si>
  <si>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</si>
  <si>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</si>
  <si>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</si>
  <si>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</si>
  <si>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</si>
  <si>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</si>
  <si>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</si>
  <si>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</si>
  <si>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</si>
  <si>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</si>
  <si>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</si>
  <si>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</si>
  <si>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</si>
  <si>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</si>
  <si>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</si>
  <si>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</si>
  <si>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</si>
  <si>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</si>
  <si>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</si>
  <si>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</si>
  <si>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</si>
  <si>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</si>
  <si>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</si>
  <si>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</si>
  <si>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</si>
  <si>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</si>
  <si>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</si>
  <si>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</si>
  <si>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</si>
  <si>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</si>
  <si>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</si>
  <si>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</si>
  <si>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</si>
  <si>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</si>
  <si>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</si>
  <si>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</si>
  <si>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</si>
  <si>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</si>
  <si>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</si>
  <si>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</si>
  <si>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</si>
  <si>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</si>
  <si>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</si>
  <si>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</si>
  <si>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</si>
  <si>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</si>
  <si>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</si>
  <si>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</si>
  <si>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</si>
  <si>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</si>
  <si>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</si>
  <si>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</si>
  <si>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</si>
  <si>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</si>
  <si>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</si>
  <si>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</si>
  <si>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</si>
  <si>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</si>
  <si>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</si>
  <si>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</si>
  <si>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</si>
  <si>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</si>
  <si>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</si>
  <si>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</si>
  <si>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</si>
  <si>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</si>
  <si>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</si>
  <si>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</si>
  <si>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</si>
  <si>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</si>
  <si>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</si>
  <si>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</si>
  <si>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</si>
  <si>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</si>
  <si>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</si>
  <si>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</si>
  <si>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</si>
  <si>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</si>
  <si>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</si>
  <si>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</si>
  <si>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</si>
  <si>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</si>
  <si>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</si>
  <si>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</si>
  <si>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</si>
  <si>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</si>
  <si>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</si>
  <si>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</si>
  <si>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</si>
  <si>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</si>
  <si>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</si>
  <si>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</si>
  <si>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</si>
  <si>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</si>
  <si>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</si>
  <si>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</si>
  <si>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</si>
  <si>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</si>
  <si>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</si>
  <si>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</si>
  <si>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</si>
  <si>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</si>
  <si>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</si>
  <si>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</si>
  <si>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</si>
  <si>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</si>
  <si>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</si>
  <si>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</si>
  <si>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</si>
  <si>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</si>
  <si>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</si>
  <si>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</si>
  <si>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</si>
  <si>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</si>
  <si>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</si>
  <si>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</si>
  <si>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</si>
  <si>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</si>
  <si>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</si>
  <si>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</si>
  <si>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</si>
  <si>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</si>
  <si>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</si>
  <si>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</si>
  <si>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</si>
  <si>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</si>
  <si>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</si>
  <si>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</si>
  <si>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</si>
  <si>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</si>
  <si>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</si>
  <si>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</si>
  <si>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</si>
  <si>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</si>
  <si>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</si>
  <si>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</si>
  <si>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</si>
  <si>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</si>
  <si>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</si>
  <si>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</si>
  <si>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</si>
  <si>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</si>
  <si>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</si>
  <si>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</si>
  <si>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</si>
  <si>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</si>
  <si>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</si>
  <si>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</si>
  <si>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</si>
  <si>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</si>
  <si>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</si>
  <si>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</si>
  <si>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</si>
  <si>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</si>
  <si>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</si>
  <si>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</si>
  <si>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</si>
  <si>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</si>
  <si>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</si>
  <si>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</si>
  <si>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</si>
  <si>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</si>
  <si>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</si>
  <si>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</si>
  <si>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</si>
  <si>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</si>
  <si>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</si>
  <si>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</si>
  <si>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</si>
  <si>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</si>
  <si>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</si>
  <si>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</si>
  <si>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</si>
  <si>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</si>
  <si>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</si>
  <si>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</si>
  <si>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</si>
  <si>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</si>
  <si>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</si>
  <si>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</si>
  <si>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</si>
  <si>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</si>
  <si>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</si>
  <si>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</si>
  <si>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</si>
  <si>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</si>
  <si>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</si>
  <si>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</si>
  <si>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</si>
  <si>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</si>
  <si>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</si>
  <si>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</si>
  <si>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</si>
  <si>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</si>
  <si>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</si>
  <si>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</si>
  <si>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</si>
  <si>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</si>
  <si>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</si>
  <si>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</si>
  <si>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</si>
  <si>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</si>
  <si>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</si>
  <si>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</si>
  <si>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</si>
  <si>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</si>
  <si>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</si>
  <si>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</si>
  <si>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</si>
  <si>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</si>
  <si>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</si>
  <si>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</si>
  <si>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</si>
  <si>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</si>
  <si>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</si>
  <si>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</si>
  <si>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</si>
  <si>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</si>
  <si>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</si>
  <si>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</si>
  <si>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</si>
  <si>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</si>
  <si>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</si>
  <si>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</si>
  <si>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</si>
  <si>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</si>
  <si>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</si>
  <si>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</si>
  <si>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</si>
  <si>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</si>
  <si>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</si>
  <si>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</si>
  <si>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</si>
  <si>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</si>
  <si>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</si>
  <si>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</si>
  <si>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</si>
  <si>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</si>
  <si>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</si>
  <si>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</si>
  <si>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</si>
  <si>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</si>
  <si>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</si>
  <si>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</si>
  <si>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</si>
  <si>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</si>
  <si>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</si>
  <si>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</si>
  <si>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</si>
  <si>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</si>
  <si>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</si>
  <si>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</si>
  <si>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</si>
  <si>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</si>
  <si>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</si>
  <si>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</si>
  <si>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</si>
  <si>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</si>
  <si>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</si>
  <si>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</si>
  <si>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</si>
  <si>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</si>
  <si>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</si>
  <si>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</si>
  <si>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</si>
  <si>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</si>
  <si>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</si>
  <si>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</si>
  <si>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</si>
  <si>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</si>
  <si>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</si>
  <si>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</si>
  <si>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</si>
  <si>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</si>
  <si>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</si>
  <si>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</si>
  <si>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</si>
  <si>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</si>
  <si>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</si>
  <si>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</si>
  <si>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</si>
  <si>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</si>
  <si>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</si>
  <si>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</si>
  <si>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</si>
  <si>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</si>
  <si>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</si>
  <si>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</si>
  <si>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</si>
  <si>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</si>
  <si>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</si>
  <si>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</si>
  <si>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</si>
  <si>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</si>
  <si>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</si>
  <si>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</si>
  <si>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</si>
  <si>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</si>
  <si>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</si>
  <si>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</si>
  <si>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</si>
  <si>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</si>
  <si>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</si>
  <si>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</si>
  <si>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</si>
  <si>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</si>
  <si>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</si>
  <si>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</si>
  <si>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</si>
  <si>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</si>
  <si>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</si>
  <si>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</si>
  <si>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</si>
  <si>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</si>
  <si>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</si>
  <si>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</si>
  <si>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</si>
  <si>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</si>
  <si>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</si>
  <si>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</si>
  <si>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</si>
  <si>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</si>
  <si>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</si>
  <si>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</si>
  <si>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</si>
  <si>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</si>
  <si>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</si>
  <si>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</si>
  <si>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</si>
  <si>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</si>
  <si>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</si>
  <si>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</si>
  <si>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</si>
  <si>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</si>
  <si>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</si>
  <si>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</si>
  <si>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</si>
  <si>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</si>
  <si>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</si>
  <si>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</si>
  <si>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</si>
  <si>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</si>
  <si>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</si>
  <si>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</si>
  <si>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</si>
  <si>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</si>
  <si>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</si>
  <si>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</si>
  <si>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</si>
  <si>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</si>
  <si>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</si>
  <si>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</si>
  <si>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</si>
  <si>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</si>
  <si>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</si>
  <si>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</si>
  <si>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</si>
  <si>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</si>
  <si>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</si>
  <si>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</si>
  <si>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</si>
  <si>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</si>
  <si>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</si>
  <si>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</si>
  <si>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</si>
  <si>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</si>
  <si>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</si>
  <si>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</si>
  <si>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</si>
  <si>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</si>
  <si>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</si>
  <si>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</si>
  <si>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</si>
  <si>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</si>
  <si>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</si>
  <si>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</si>
  <si>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</si>
  <si>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</si>
  <si>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</si>
  <si>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</si>
  <si>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</si>
  <si>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</si>
  <si>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</si>
  <si>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</si>
  <si>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</si>
  <si>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</si>
  <si>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</si>
  <si>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</si>
  <si>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</si>
  <si>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</si>
  <si>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</si>
  <si>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</si>
  <si>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</si>
  <si>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</si>
  <si>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</si>
  <si>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</si>
  <si>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</si>
  <si>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</si>
  <si>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</si>
  <si>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</si>
  <si>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</si>
  <si>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</si>
  <si>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</si>
  <si>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</si>
  <si>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</si>
  <si>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</si>
  <si>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</si>
  <si>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</si>
  <si>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</si>
  <si>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</si>
  <si>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</si>
  <si>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</si>
  <si>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</si>
  <si>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</si>
  <si>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</si>
  <si>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</si>
  <si>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</si>
  <si>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</si>
  <si>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</si>
  <si>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</si>
  <si>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</si>
  <si>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</si>
  <si>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</si>
  <si>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</si>
  <si>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</si>
  <si>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</si>
  <si>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</si>
  <si>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</si>
  <si>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</si>
  <si>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</si>
  <si>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</si>
  <si>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</si>
  <si>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</si>
  <si>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</si>
  <si>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</si>
  <si>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</si>
  <si>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</si>
  <si>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</si>
  <si>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</si>
  <si>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</si>
  <si>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</si>
  <si>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</si>
  <si>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</si>
  <si>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</si>
  <si>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</si>
  <si>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</si>
  <si>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</si>
  <si>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</si>
  <si>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</si>
  <si>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</si>
  <si>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</si>
  <si>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</si>
  <si>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</si>
  <si>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</si>
  <si>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</si>
  <si>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</si>
  <si>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</si>
  <si>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</si>
  <si>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</si>
  <si>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</si>
  <si>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</si>
  <si>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</si>
  <si>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</si>
  <si>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</si>
  <si>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</si>
  <si>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</si>
  <si>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</si>
  <si>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</si>
  <si>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</si>
  <si>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</si>
  <si>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</si>
  <si>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</si>
  <si>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</si>
  <si>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</si>
  <si>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</si>
  <si>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</si>
  <si>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</si>
  <si>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</si>
  <si>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</si>
  <si>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</si>
  <si>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</si>
  <si>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</si>
  <si>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</si>
  <si>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</si>
  <si>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</si>
  <si>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</si>
  <si>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</si>
  <si>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</si>
  <si>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</si>
  <si>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</si>
  <si>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</si>
  <si>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</si>
  <si>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</si>
  <si>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</si>
  <si>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</si>
  <si>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</si>
  <si>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</si>
  <si>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</si>
  <si>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</si>
  <si>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</si>
  <si>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</si>
  <si>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</si>
  <si>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</si>
  <si>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</si>
  <si>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</si>
  <si>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</si>
  <si>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</si>
  <si>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</si>
  <si>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</si>
  <si>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</si>
  <si>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</si>
  <si>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</si>
  <si>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</si>
  <si>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</si>
  <si>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</si>
  <si>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</si>
  <si>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</si>
  <si>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</si>
  <si>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</si>
  <si>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</si>
  <si>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</si>
  <si>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</si>
  <si>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</si>
  <si>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</si>
  <si>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</si>
  <si>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</si>
  <si>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</si>
  <si>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</si>
  <si>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</si>
  <si>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</si>
  <si>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</si>
  <si>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</si>
  <si>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</si>
  <si>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</si>
  <si>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</si>
  <si>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</si>
  <si>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</si>
  <si>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</si>
  <si>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</si>
  <si>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</si>
  <si>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</si>
  <si>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</si>
  <si>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</si>
  <si>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</si>
  <si>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</si>
  <si>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</si>
  <si>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</si>
  <si>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</si>
  <si>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</si>
  <si>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</si>
  <si>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</si>
  <si>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</si>
  <si>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</si>
  <si>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</si>
  <si>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</si>
  <si>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</si>
  <si>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</si>
  <si>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</si>
  <si>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</si>
  <si>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</si>
  <si>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</si>
  <si>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</si>
  <si>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</si>
  <si>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</si>
  <si>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</si>
  <si>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</si>
  <si>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</si>
  <si>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</si>
  <si>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</si>
  <si>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</si>
  <si>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</si>
  <si>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</si>
  <si>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</si>
  <si>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</si>
  <si>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</si>
  <si>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</si>
  <si>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</si>
  <si>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</si>
  <si>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</si>
  <si>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</si>
  <si>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</si>
  <si>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</si>
  <si>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</si>
  <si>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</si>
  <si>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</si>
  <si>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</si>
  <si>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</si>
  <si>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</si>
  <si>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</si>
  <si>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</si>
  <si>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</si>
  <si>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</si>
  <si>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</si>
  <si>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</si>
  <si>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</si>
  <si>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</si>
  <si>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</si>
  <si>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</si>
  <si>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</si>
  <si>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</si>
  <si>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</si>
  <si>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</si>
  <si>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</si>
  <si>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</si>
  <si>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</si>
  <si>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</si>
  <si>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</si>
  <si>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</si>
  <si>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</si>
  <si>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</si>
  <si>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</si>
  <si>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</si>
  <si>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</si>
  <si>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</si>
  <si>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</si>
  <si>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</si>
  <si>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</si>
  <si>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</si>
  <si>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</si>
  <si>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</si>
  <si>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</si>
  <si>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</si>
  <si>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</si>
  <si>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</si>
  <si>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</si>
  <si>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</si>
  <si>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</si>
  <si>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</si>
  <si>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</si>
  <si>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</si>
  <si>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</si>
  <si>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</si>
  <si>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</si>
  <si>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</si>
  <si>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</si>
  <si>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</si>
  <si>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</si>
  <si>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</si>
  <si>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</si>
  <si>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</si>
  <si>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</si>
  <si>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</si>
  <si>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</si>
  <si>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</si>
  <si>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</si>
  <si>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</si>
  <si>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</si>
  <si>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</si>
  <si>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</si>
  <si>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</si>
  <si>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</si>
  <si>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</si>
  <si>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</si>
  <si>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</si>
  <si>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</si>
  <si>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</si>
  <si>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</si>
  <si>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</si>
  <si>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</si>
  <si>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</si>
  <si>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</si>
  <si>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</si>
  <si>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</si>
  <si>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</si>
  <si>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</si>
  <si>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</si>
  <si>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</si>
  <si>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</si>
  <si>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</si>
  <si>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</si>
  <si>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</si>
  <si>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</si>
  <si>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</si>
  <si>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</si>
  <si>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</si>
  <si>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</si>
  <si>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</si>
  <si>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</si>
  <si>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</si>
  <si>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</si>
  <si>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</si>
  <si>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</si>
  <si>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</si>
  <si>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</si>
  <si>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</si>
  <si>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</si>
  <si>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</si>
  <si>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</si>
  <si>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</si>
  <si>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</si>
  <si>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</si>
  <si>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</si>
  <si>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</si>
  <si>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</si>
  <si>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</si>
  <si>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</si>
  <si>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</si>
  <si>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</si>
  <si>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</si>
  <si>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</si>
  <si>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</si>
  <si>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</si>
  <si>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</si>
  <si>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</si>
  <si>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</si>
  <si>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</si>
  <si>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</si>
  <si>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</si>
  <si>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</si>
  <si>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</si>
  <si>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</si>
  <si>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</si>
  <si>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</si>
  <si>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</si>
  <si>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</si>
  <si>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</si>
  <si>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</si>
  <si>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</si>
  <si>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</si>
  <si>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</si>
  <si>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</si>
  <si>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</si>
  <si>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</si>
  <si>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</si>
  <si>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</si>
  <si>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</si>
  <si>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</si>
  <si>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</si>
  <si>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</si>
  <si>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</si>
  <si>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</si>
  <si>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</si>
  <si>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</si>
  <si>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</si>
  <si>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</si>
  <si>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</si>
  <si>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</si>
  <si>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</si>
  <si>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</si>
  <si>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</si>
  <si>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</si>
  <si>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</si>
  <si>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</si>
  <si>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</si>
  <si>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</si>
  <si>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</si>
  <si>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</si>
  <si>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</si>
  <si>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</si>
  <si>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</si>
  <si>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</si>
  <si>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</si>
  <si>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</si>
  <si>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</si>
  <si>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</si>
  <si>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</si>
  <si>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</si>
  <si>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</si>
  <si>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</si>
  <si>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</si>
  <si>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</si>
  <si>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</si>
  <si>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</si>
  <si>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</si>
  <si>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</si>
  <si>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</si>
  <si>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</si>
  <si>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</si>
  <si>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</si>
  <si>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</si>
  <si>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</si>
  <si>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</si>
  <si>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</si>
  <si>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</si>
  <si>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</si>
  <si>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</si>
  <si>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</si>
  <si>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</si>
  <si>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</si>
  <si>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</si>
  <si>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</si>
  <si>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</si>
  <si>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</si>
  <si>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</si>
  <si>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</si>
  <si>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</si>
  <si>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</si>
  <si>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</si>
  <si>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</si>
  <si>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</si>
  <si>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</si>
  <si>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</si>
  <si>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</si>
  <si>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</si>
  <si>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</si>
  <si>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</si>
  <si>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</si>
  <si>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</si>
  <si>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</si>
  <si>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</si>
  <si>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</si>
  <si>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</si>
  <si>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</si>
  <si>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</si>
  <si>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</si>
  <si>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</si>
  <si>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</si>
  <si>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</si>
  <si>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</si>
  <si>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</si>
  <si>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</si>
  <si>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</si>
  <si>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</si>
  <si>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</si>
  <si>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</si>
  <si>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</si>
  <si>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</si>
  <si>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</si>
  <si>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</si>
  <si>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</si>
  <si>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</si>
  <si>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</si>
  <si>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</si>
  <si>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</si>
  <si>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</si>
  <si>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</si>
  <si>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</si>
  <si>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</si>
  <si>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</si>
  <si>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</si>
  <si>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</si>
  <si>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</si>
  <si>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</si>
  <si>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</si>
  <si>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</si>
  <si>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</si>
  <si>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</si>
  <si>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</si>
  <si>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</si>
  <si>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</si>
  <si>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</si>
  <si>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</si>
  <si>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</si>
  <si>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</si>
  <si>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</si>
  <si>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</si>
  <si>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</si>
  <si>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</si>
  <si>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</si>
  <si>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</si>
  <si>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</si>
  <si>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</si>
  <si>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</si>
  <si>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</si>
  <si>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</si>
  <si>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</si>
  <si>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</si>
  <si>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</si>
  <si>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</si>
  <si>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</si>
  <si>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</si>
  <si>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</si>
  <si>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</si>
  <si>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</si>
  <si>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</si>
  <si>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</si>
  <si>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</si>
  <si>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</si>
  <si>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</si>
  <si>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</si>
  <si>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</si>
  <si>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</si>
  <si>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</si>
  <si>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</si>
  <si>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</si>
  <si>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</si>
  <si>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</si>
  <si>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</si>
  <si>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</si>
  <si>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</si>
  <si>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</si>
  <si>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</si>
  <si>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</si>
  <si>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</si>
  <si>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</si>
  <si>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</si>
  <si>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</si>
  <si>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</si>
  <si>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</si>
  <si>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</si>
  <si>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</si>
  <si>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</si>
  <si>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</si>
  <si>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</si>
  <si>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</si>
  <si>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</si>
  <si>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</si>
  <si>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</si>
  <si>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</si>
  <si>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</si>
  <si>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</si>
  <si>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</si>
  <si>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</si>
  <si>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</si>
  <si>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</si>
  <si>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</si>
  <si>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</si>
  <si>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</si>
  <si>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</si>
  <si>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</si>
  <si>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</si>
  <si>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</si>
  <si>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</si>
  <si>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</si>
  <si>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</si>
  <si>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</si>
  <si>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</si>
  <si>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</si>
  <si>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</si>
  <si>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</si>
  <si>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</si>
  <si>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</si>
  <si>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</si>
  <si>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</si>
  <si>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</si>
  <si>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</si>
  <si>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</si>
  <si>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</si>
  <si>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</si>
  <si>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</si>
  <si>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</si>
  <si>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</si>
  <si>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</si>
  <si>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</si>
  <si>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</si>
  <si>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</si>
  <si>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</si>
  <si>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</si>
  <si>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</si>
  <si>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</si>
  <si>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</si>
  <si>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</si>
  <si>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</si>
  <si>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</si>
  <si>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</si>
  <si>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</si>
  <si>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</si>
  <si>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</si>
  <si>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</si>
  <si>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</si>
  <si>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</si>
  <si>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</si>
  <si>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</si>
  <si>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</si>
  <si>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</si>
  <si>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</si>
  <si>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</si>
  <si>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</si>
  <si>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</si>
  <si>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</si>
  <si>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</si>
  <si>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</si>
  <si>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</si>
  <si>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</si>
  <si>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</si>
  <si>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</si>
  <si>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</si>
  <si>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</si>
  <si>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</si>
  <si>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</si>
  <si>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</si>
  <si>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</si>
  <si>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</si>
  <si>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</si>
  <si>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</si>
  <si>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</si>
  <si>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</si>
  <si>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</si>
  <si>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</si>
  <si>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</si>
  <si>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</si>
  <si>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</si>
  <si>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</si>
  <si>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</si>
  <si>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</si>
  <si>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</si>
  <si>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</si>
  <si>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</si>
  <si>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</si>
  <si>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</si>
  <si>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</si>
  <si>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</si>
  <si>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</si>
  <si>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</si>
  <si>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</si>
  <si>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</si>
  <si>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</si>
  <si>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</si>
  <si>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</si>
  <si>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</si>
  <si>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</si>
  <si>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</si>
  <si>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</si>
  <si>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</si>
  <si>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</si>
  <si>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</si>
  <si>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</si>
  <si>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</si>
  <si>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</si>
  <si>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</si>
  <si>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</si>
  <si>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</si>
  <si>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</si>
  <si>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</si>
  <si>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</si>
  <si>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</si>
  <si>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</si>
  <si>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</si>
  <si>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</si>
  <si>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</si>
  <si>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</si>
  <si>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</si>
  <si>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</si>
  <si>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</si>
  <si>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</si>
  <si>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</si>
  <si>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</si>
  <si>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</si>
  <si>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</si>
  <si>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</si>
  <si>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</si>
  <si>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</si>
  <si>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</si>
  <si>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</si>
  <si>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</si>
  <si>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</si>
  <si>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</si>
  <si>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</si>
  <si>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</si>
  <si>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</si>
  <si>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</si>
  <si>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</si>
  <si>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</si>
  <si>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</si>
  <si>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</si>
  <si>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</si>
  <si>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</si>
  <si>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</si>
  <si>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</si>
  <si>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</si>
  <si>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</si>
  <si>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</si>
  <si>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</si>
  <si>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</si>
  <si>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</si>
  <si>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</si>
  <si>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</si>
  <si>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</si>
  <si>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</si>
  <si>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</si>
  <si>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</si>
  <si>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</si>
  <si>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</si>
  <si>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</si>
  <si>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</si>
  <si>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</si>
  <si>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</si>
  <si>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</si>
  <si>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</si>
  <si>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</si>
  <si>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</si>
  <si>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</si>
  <si>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</si>
  <si>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</si>
  <si>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</si>
  <si>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</si>
  <si>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</si>
  <si>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</si>
  <si>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</si>
  <si>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</si>
  <si>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</si>
  <si>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</si>
  <si>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</si>
  <si>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</si>
  <si>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</si>
  <si>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</si>
  <si>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</si>
  <si>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</si>
  <si>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</si>
  <si>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</si>
  <si>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</si>
  <si>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</si>
  <si>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</si>
  <si>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</si>
  <si>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</si>
  <si>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</si>
  <si>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</si>
  <si>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</si>
  <si>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</si>
  <si>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</si>
  <si>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</si>
  <si>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</si>
  <si>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</si>
  <si>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</si>
  <si>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</si>
  <si>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</si>
  <si>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</si>
  <si>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</si>
  <si>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</si>
  <si>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</si>
  <si>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</si>
  <si>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</si>
  <si>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</si>
  <si>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</si>
  <si>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</si>
  <si>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</si>
  <si>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</si>
  <si>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</si>
  <si>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</si>
  <si>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</si>
  <si>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</si>
  <si>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</si>
  <si>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</si>
  <si>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</si>
  <si>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</si>
  <si>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</si>
  <si>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</si>
  <si>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</si>
  <si>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</si>
  <si>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</si>
  <si>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</si>
  <si>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</si>
  <si>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</si>
  <si>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</si>
  <si>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</si>
  <si>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</si>
  <si>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</si>
  <si>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</si>
  <si>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</si>
  <si>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</si>
  <si>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</si>
  <si>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</si>
  <si>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</si>
  <si>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</si>
  <si>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</si>
  <si>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</si>
  <si>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</si>
  <si>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</si>
  <si>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</si>
  <si>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</si>
  <si>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</si>
  <si>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</si>
  <si>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</si>
  <si>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</si>
  <si>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</si>
  <si>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</si>
  <si>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</si>
  <si>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</si>
  <si>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</si>
  <si>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</si>
  <si>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</si>
  <si>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</si>
  <si>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</si>
  <si>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</si>
  <si>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</si>
  <si>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</si>
  <si>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</si>
  <si>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</si>
  <si>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</si>
  <si>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</si>
  <si>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</si>
  <si>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</si>
  <si>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</si>
  <si>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</si>
  <si>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</si>
  <si>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</si>
  <si>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</si>
  <si>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</si>
  <si>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</si>
  <si>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</si>
  <si>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</si>
  <si>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</si>
  <si>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</si>
  <si>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</si>
  <si>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</si>
  <si>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</si>
  <si>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</si>
  <si>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</si>
  <si>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</si>
  <si>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</si>
  <si>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</si>
  <si>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</si>
  <si>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</si>
  <si>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</si>
  <si>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</si>
  <si>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</si>
  <si>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</si>
  <si>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</si>
  <si>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</si>
  <si>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</si>
  <si>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</si>
  <si>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</si>
  <si>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</si>
  <si>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</si>
  <si>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</si>
  <si>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</si>
  <si>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</si>
  <si>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</si>
  <si>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</si>
  <si>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</si>
  <si>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</si>
  <si>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</si>
  <si>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</si>
  <si>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</si>
  <si>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</si>
  <si>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</si>
  <si>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</si>
  <si>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</si>
  <si>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</si>
  <si>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</si>
  <si>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</si>
  <si>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</si>
  <si>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</si>
  <si>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</si>
  <si>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</si>
  <si>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</si>
  <si>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</si>
  <si>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</si>
  <si>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</si>
  <si>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</si>
  <si>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</si>
  <si>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</si>
  <si>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</si>
  <si>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</si>
  <si>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</si>
  <si>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</si>
  <si>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</si>
  <si>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</si>
  <si>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</si>
  <si>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</si>
  <si>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</si>
  <si>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</si>
  <si>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</si>
  <si>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</si>
  <si>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</si>
  <si>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</si>
  <si>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</si>
  <si>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</si>
  <si>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</si>
  <si>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</si>
  <si>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</si>
  <si>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</si>
  <si>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</si>
  <si>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</si>
  <si>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</si>
  <si>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</si>
  <si>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</si>
  <si>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</si>
  <si>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</si>
  <si>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</si>
  <si>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</si>
  <si>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</si>
  <si>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</si>
  <si>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</si>
  <si>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</si>
  <si>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</si>
  <si>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</si>
  <si>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</si>
  <si>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</si>
  <si>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</si>
  <si>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</si>
  <si>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</si>
  <si>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</si>
  <si>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</si>
  <si>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</si>
  <si>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</si>
  <si>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</si>
  <si>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</si>
  <si>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</si>
  <si>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</si>
  <si>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</si>
  <si>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</si>
  <si>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</si>
  <si>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</si>
  <si>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</si>
  <si>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</si>
  <si>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</si>
  <si>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</si>
  <si>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</si>
  <si>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</si>
  <si>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</si>
  <si>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</si>
  <si>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</si>
  <si>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</si>
  <si>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</si>
  <si>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</si>
  <si>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</si>
  <si>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</si>
  <si>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</si>
  <si>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</si>
  <si>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</si>
  <si>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</si>
  <si>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</si>
  <si>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</si>
  <si>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</si>
  <si>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</si>
  <si>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</si>
  <si>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</si>
  <si>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</si>
  <si>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</si>
  <si>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</si>
  <si>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</si>
  <si>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</si>
  <si>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</si>
  <si>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</si>
  <si>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</si>
  <si>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</si>
  <si>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</si>
  <si>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</si>
  <si>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</si>
  <si>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</si>
  <si>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</si>
  <si>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</si>
  <si>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</si>
  <si>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</si>
  <si>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</si>
  <si>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</si>
  <si>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</si>
  <si>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</si>
  <si>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</si>
  <si>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</si>
  <si>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</si>
  <si>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</si>
  <si>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</si>
  <si>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</si>
  <si>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</si>
  <si>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</si>
  <si>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</si>
  <si>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</si>
  <si>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</si>
  <si>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</si>
  <si>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</si>
  <si>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</si>
  <si>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</si>
  <si>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</si>
  <si>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</si>
  <si>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</si>
  <si>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</si>
  <si>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</si>
  <si>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</si>
  <si>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</si>
  <si>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</si>
  <si>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</si>
  <si>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</si>
  <si>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</si>
  <si>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</si>
  <si>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</si>
  <si>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</si>
  <si>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</si>
  <si>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</si>
  <si>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</si>
  <si>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</si>
  <si>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</si>
  <si>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</si>
  <si>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</si>
  <si>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</si>
  <si>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</si>
  <si>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</si>
  <si>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</si>
  <si>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</si>
  <si>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</si>
  <si>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</si>
  <si>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</si>
  <si>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</si>
  <si>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</si>
  <si>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</si>
  <si>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</si>
  <si>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</si>
  <si>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</si>
  <si>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</si>
  <si>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</si>
  <si>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</si>
  <si>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</si>
  <si>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</si>
  <si>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</si>
  <si>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</si>
  <si>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</si>
  <si>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</si>
  <si>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</si>
  <si>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</si>
  <si>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</si>
  <si>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</si>
  <si>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</si>
  <si>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</si>
  <si>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</si>
  <si>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</si>
  <si>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</si>
  <si>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</si>
  <si>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</si>
  <si>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</si>
  <si>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</si>
  <si>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</si>
  <si>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</si>
  <si>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</si>
  <si>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</si>
  <si>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</si>
  <si>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</si>
  <si>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</si>
  <si>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</si>
  <si>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</si>
  <si>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</si>
  <si>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</si>
  <si>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</si>
  <si>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</si>
  <si>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</si>
  <si>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</si>
  <si>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</si>
  <si>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</si>
  <si>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</si>
  <si>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</si>
  <si>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</si>
  <si>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</si>
  <si>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</si>
  <si>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</si>
  <si>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</si>
  <si>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</si>
  <si>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</si>
  <si>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</si>
  <si>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</si>
  <si>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</si>
  <si>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</si>
  <si>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</si>
  <si>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</si>
  <si>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</si>
  <si>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</si>
  <si>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</si>
  <si>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</si>
  <si>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</si>
  <si>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</si>
  <si>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</si>
  <si>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</si>
  <si>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</si>
  <si>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</si>
  <si>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</si>
  <si>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</si>
  <si>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</si>
  <si>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</si>
  <si>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</si>
  <si>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</si>
  <si>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</si>
  <si>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</si>
  <si>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</si>
  <si>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</si>
  <si>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</si>
  <si>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</si>
  <si>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</si>
  <si>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</si>
  <si>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</si>
  <si>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</si>
  <si>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</si>
  <si>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</si>
  <si>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</si>
  <si>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</si>
  <si>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</si>
  <si>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</si>
  <si>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</si>
  <si>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</si>
  <si>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</si>
  <si>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</si>
  <si>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</si>
  <si>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</si>
  <si>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</si>
  <si>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</si>
  <si>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</si>
  <si>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</si>
  <si>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</si>
  <si>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</si>
  <si>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</si>
  <si>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</si>
  <si>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</si>
  <si>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</si>
  <si>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</si>
  <si>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</si>
  <si>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</si>
  <si>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</si>
  <si>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</si>
  <si>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</si>
  <si>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</si>
  <si>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</si>
  <si>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</si>
  <si>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</si>
  <si>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</si>
  <si>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</si>
  <si>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</si>
  <si>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</si>
  <si>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</si>
  <si>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</si>
  <si>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</si>
  <si>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</si>
  <si>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</si>
  <si>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</si>
  <si>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</si>
  <si>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</si>
  <si>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</si>
  <si>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</si>
  <si>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</si>
  <si>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</si>
  <si>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</si>
  <si>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</si>
  <si>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</si>
  <si>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</si>
  <si>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</si>
  <si>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</si>
  <si>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</si>
  <si>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</si>
  <si>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</si>
  <si>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</si>
  <si>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</si>
  <si>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</si>
  <si>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</si>
  <si>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</si>
  <si>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</si>
  <si>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</si>
  <si>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</si>
  <si>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</si>
  <si>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</si>
  <si>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</si>
  <si>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</si>
  <si>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</si>
  <si>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</si>
  <si>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</si>
  <si>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</si>
  <si>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</si>
  <si>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</si>
  <si>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</si>
  <si>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</si>
  <si>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</si>
  <si>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</si>
  <si>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</si>
  <si>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</si>
  <si>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</si>
  <si>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</si>
  <si>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</si>
  <si>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</si>
  <si>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</si>
  <si>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</si>
  <si>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</si>
  <si>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</si>
  <si>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</si>
  <si>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</si>
  <si>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</si>
  <si>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</si>
  <si>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</si>
  <si>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</si>
  <si>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</si>
  <si>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</si>
  <si>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</si>
  <si>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</si>
  <si>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</si>
  <si>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</si>
  <si>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</si>
  <si>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</si>
  <si>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</si>
  <si>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</si>
  <si>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</si>
  <si>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</si>
  <si>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</si>
  <si>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</si>
  <si>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</si>
  <si>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</si>
  <si>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</si>
  <si>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</si>
  <si>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</si>
  <si>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</si>
  <si>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</si>
  <si>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</si>
  <si>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</si>
  <si>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</si>
  <si>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</si>
  <si>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</si>
  <si>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</si>
  <si>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</si>
  <si>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</si>
  <si>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</si>
  <si>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</si>
  <si>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</si>
  <si>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</si>
  <si>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</si>
  <si>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</si>
  <si>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</si>
  <si>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</si>
  <si>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</si>
  <si>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</si>
  <si>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</si>
  <si>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</si>
  <si>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</si>
  <si>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</si>
  <si>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</si>
  <si>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</si>
  <si>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</si>
  <si>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</si>
  <si>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</si>
  <si>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</si>
  <si>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</si>
  <si>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</si>
  <si>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</si>
  <si>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</si>
  <si>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</si>
  <si>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</si>
  <si>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</si>
  <si>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</si>
  <si>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</si>
  <si>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</si>
  <si>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</si>
  <si>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</si>
  <si>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</si>
  <si>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</si>
  <si>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</si>
  <si>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</si>
  <si>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</si>
  <si>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</si>
  <si>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</si>
  <si>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</si>
  <si>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</si>
  <si>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</si>
  <si>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</si>
  <si>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</si>
  <si>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</si>
  <si>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</si>
  <si>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</si>
  <si>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</si>
  <si>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</si>
  <si>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</si>
  <si>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</si>
  <si>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</si>
  <si>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</si>
  <si>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</si>
  <si>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</si>
  <si>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</si>
  <si>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</si>
  <si>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</si>
  <si>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</si>
  <si>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</si>
  <si>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</si>
  <si>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</si>
  <si>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</si>
  <si>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</si>
  <si>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</si>
  <si>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</si>
  <si>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</si>
  <si>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</si>
  <si>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</si>
  <si>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</si>
  <si>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</si>
  <si>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</si>
  <si>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</si>
  <si>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</si>
  <si>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</si>
  <si>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</si>
  <si>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</si>
  <si>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</si>
  <si>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</si>
  <si>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</si>
  <si>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</si>
  <si>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</si>
  <si>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</si>
  <si>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</si>
  <si>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</si>
  <si>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</si>
  <si>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</si>
  <si>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</si>
  <si>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</si>
  <si>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</si>
  <si>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</si>
  <si>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</si>
  <si>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</si>
  <si>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</si>
  <si>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</si>
  <si>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</si>
  <si>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</si>
  <si>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</si>
  <si>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</si>
  <si>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</si>
  <si>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</si>
  <si>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</si>
  <si>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</si>
  <si>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</si>
  <si>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</si>
  <si>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</si>
  <si>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</si>
  <si>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</si>
  <si>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</si>
  <si>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</si>
  <si>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</si>
  <si>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</si>
  <si>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</si>
  <si>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</si>
  <si>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</si>
  <si>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</si>
  <si>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</si>
  <si>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</si>
  <si>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</si>
  <si>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</si>
  <si>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</si>
  <si>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</si>
  <si>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</si>
  <si>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</si>
  <si>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</si>
  <si>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</si>
  <si>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</si>
  <si>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</si>
  <si>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</si>
  <si>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</si>
  <si>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</si>
  <si>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</si>
  <si>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</si>
  <si>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</si>
  <si>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</si>
  <si>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</si>
  <si>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</si>
  <si>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</si>
  <si>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</si>
  <si>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</si>
  <si>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</si>
  <si>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</si>
  <si>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</si>
  <si>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</si>
  <si>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</si>
  <si>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</si>
  <si>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</si>
  <si>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</si>
  <si>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</si>
  <si>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</si>
  <si>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</si>
  <si>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</si>
  <si>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</si>
  <si>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</si>
  <si>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</si>
  <si>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</si>
  <si>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</si>
  <si>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</si>
  <si>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</si>
  <si>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</si>
  <si>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</si>
  <si>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</si>
  <si>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</si>
  <si>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</si>
  <si>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</si>
  <si>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</si>
  <si>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</si>
  <si>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</si>
  <si>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</si>
  <si>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</si>
  <si>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</si>
  <si>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</si>
  <si>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</si>
  <si>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</si>
  <si>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</si>
  <si>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</si>
  <si>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</si>
  <si>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</si>
  <si>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</si>
  <si>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</si>
  <si>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</si>
  <si>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</si>
  <si>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</si>
  <si>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</si>
  <si>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</si>
  <si>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</si>
  <si>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</si>
  <si>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</si>
  <si>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</si>
  <si>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</si>
  <si>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</si>
  <si>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</si>
  <si>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</si>
  <si>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</si>
  <si>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</si>
  <si>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</si>
  <si>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</si>
  <si>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</si>
  <si>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</si>
  <si>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</si>
  <si>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</si>
  <si>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</si>
  <si>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</si>
  <si>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</si>
  <si>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</si>
  <si>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</si>
  <si>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</si>
  <si>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</si>
  <si>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</si>
  <si>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</si>
  <si>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</si>
  <si>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</si>
  <si>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</si>
  <si>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</si>
  <si>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</si>
  <si>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</si>
  <si>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</si>
  <si>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</si>
  <si>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</si>
  <si>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</si>
  <si>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</si>
  <si>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</si>
  <si>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</si>
  <si>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</si>
  <si>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</si>
  <si>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</si>
  <si>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</si>
  <si>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</si>
  <si>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</si>
  <si>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</si>
  <si>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</si>
  <si>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</si>
  <si>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</si>
  <si>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</si>
  <si>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</si>
  <si>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</si>
  <si>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</si>
  <si>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</si>
  <si>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</si>
  <si>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</si>
  <si>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</si>
  <si>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</si>
  <si>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</si>
  <si>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</si>
  <si>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</si>
  <si>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</si>
  <si>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</si>
  <si>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</si>
  <si>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</si>
  <si>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</si>
  <si>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</si>
  <si>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</si>
  <si>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</si>
  <si>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</si>
  <si>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</si>
  <si>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</si>
  <si>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</si>
  <si>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</si>
  <si>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</si>
  <si>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</si>
  <si>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</si>
  <si>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</si>
  <si>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</si>
  <si>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</si>
  <si>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</si>
  <si>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</si>
  <si>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</si>
  <si>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</si>
  <si>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</si>
  <si>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</si>
  <si>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</si>
  <si>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</si>
  <si>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</si>
  <si>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</si>
  <si>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</si>
  <si>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</si>
  <si>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</si>
  <si>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</si>
  <si>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</si>
  <si>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</si>
  <si>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</si>
  <si>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</si>
  <si>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</si>
  <si>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</si>
  <si>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</si>
  <si>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</si>
  <si>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</si>
  <si>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</si>
  <si>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</si>
  <si>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</si>
  <si>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</si>
  <si>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</si>
  <si>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</si>
  <si>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</si>
  <si>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</si>
  <si>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</si>
  <si>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</si>
  <si>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</si>
  <si>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</si>
  <si>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</si>
  <si>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</si>
  <si>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</si>
  <si>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</si>
  <si>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</si>
  <si>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</si>
  <si>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</si>
  <si>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</si>
  <si>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</si>
  <si>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</si>
  <si>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</si>
  <si>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</si>
  <si>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</si>
  <si>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</si>
  <si>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</si>
  <si>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</si>
  <si>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</si>
  <si>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</si>
  <si>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</si>
  <si>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</si>
  <si>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</si>
  <si>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</si>
  <si>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</si>
  <si>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</si>
  <si>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</si>
  <si>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</si>
  <si>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</si>
  <si>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</si>
  <si>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</si>
  <si>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</si>
  <si>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</si>
  <si>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</si>
  <si>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</si>
  <si>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</si>
  <si>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</si>
  <si>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</si>
  <si>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</si>
  <si>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</si>
  <si>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</si>
  <si>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</si>
  <si>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</si>
  <si>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</si>
  <si>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</si>
  <si>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</si>
  <si>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</si>
  <si>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</si>
  <si>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</si>
  <si>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</si>
  <si>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</si>
  <si>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</si>
  <si>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</si>
  <si>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</si>
  <si>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</si>
  <si>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</si>
  <si>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</si>
  <si>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</si>
  <si>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</si>
  <si>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</si>
  <si>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</si>
  <si>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</si>
  <si>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</si>
  <si>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</si>
  <si>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</si>
  <si>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</si>
  <si>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</si>
  <si>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</si>
  <si>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</si>
  <si>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</si>
  <si>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</si>
  <si>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</si>
  <si>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</si>
  <si>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</si>
  <si>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</si>
  <si>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</si>
  <si>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</si>
  <si>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</si>
  <si>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</si>
  <si>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</si>
  <si>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</si>
  <si>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</si>
  <si>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</si>
  <si>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</si>
  <si>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</si>
  <si>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</si>
  <si>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</si>
  <si>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</si>
  <si>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</si>
  <si>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</si>
  <si>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</si>
  <si>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</si>
  <si>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</si>
  <si>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</si>
  <si>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</si>
  <si>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</si>
  <si>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</si>
  <si>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</si>
  <si>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</si>
  <si>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</si>
  <si>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</si>
  <si>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</si>
  <si>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</si>
  <si>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</si>
  <si>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</si>
  <si>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</si>
  <si>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</si>
  <si>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</si>
  <si>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</si>
  <si>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</si>
  <si>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</si>
  <si>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</si>
  <si>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</si>
  <si>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</si>
  <si>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</si>
  <si>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</si>
  <si>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</si>
  <si>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</si>
  <si>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</si>
  <si>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</si>
  <si>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</si>
  <si>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</si>
  <si>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</si>
  <si>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</si>
  <si>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</si>
  <si>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</si>
  <si>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</si>
  <si>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</si>
  <si>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</si>
  <si>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</si>
  <si>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</si>
  <si>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</si>
  <si>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</si>
  <si>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</si>
  <si>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</si>
  <si>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</si>
  <si>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</si>
  <si>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</si>
  <si>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</si>
  <si>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</si>
  <si>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</si>
  <si>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</si>
  <si>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</si>
  <si>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</si>
  <si>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</si>
  <si>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</si>
  <si>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</si>
  <si>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</si>
  <si>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</si>
  <si>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</si>
  <si>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</si>
  <si>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</si>
  <si>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</si>
  <si>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</si>
  <si>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</si>
  <si>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</si>
  <si>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</si>
  <si>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</si>
  <si>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</si>
  <si>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</si>
  <si>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</si>
  <si>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</si>
  <si>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</si>
  <si>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</si>
  <si>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</si>
  <si>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</si>
  <si>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</si>
  <si>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</si>
  <si>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</si>
  <si>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</si>
  <si>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</si>
  <si>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</si>
  <si>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</si>
  <si>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</si>
  <si>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</si>
  <si>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</si>
  <si>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</si>
  <si>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</si>
  <si>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</si>
  <si>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</si>
  <si>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</si>
  <si>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</si>
  <si>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</si>
  <si>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</si>
  <si>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</si>
  <si>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</si>
  <si>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</si>
  <si>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</si>
  <si>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</si>
  <si>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</si>
  <si>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</si>
  <si>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</si>
  <si>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</si>
  <si>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</si>
  <si>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</si>
  <si>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</si>
  <si>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</si>
  <si>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</si>
  <si>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</si>
  <si>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</si>
  <si>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</si>
  <si>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</si>
  <si>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</si>
  <si>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</si>
  <si>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</si>
  <si>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</si>
  <si>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</si>
  <si>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</si>
  <si>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</si>
  <si>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</si>
  <si>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</si>
  <si>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</si>
  <si>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</si>
  <si>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</si>
  <si>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</si>
  <si>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</si>
  <si>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</si>
  <si>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</si>
  <si>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</si>
  <si>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</si>
  <si>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</si>
  <si>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</si>
  <si>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</si>
  <si>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</si>
  <si>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</si>
  <si>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</si>
  <si>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</si>
  <si>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</si>
  <si>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</si>
  <si>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</si>
  <si>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</si>
  <si>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</si>
  <si>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</si>
  <si>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</si>
  <si>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</si>
  <si>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</si>
  <si>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</si>
  <si>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</si>
  <si>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</si>
  <si>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</si>
  <si>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</si>
  <si>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</si>
  <si>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</si>
  <si>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</si>
  <si>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</si>
  <si>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</si>
  <si>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</si>
  <si>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</si>
  <si>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</si>
  <si>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</si>
  <si>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</si>
  <si>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</si>
  <si>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</si>
  <si>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</si>
  <si>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</si>
  <si>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</si>
  <si>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</si>
  <si>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</si>
  <si>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</si>
  <si>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</si>
  <si>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</si>
  <si>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</si>
  <si>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</si>
  <si>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</si>
  <si>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</si>
  <si>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</si>
  <si>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</si>
  <si>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</si>
  <si>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</si>
  <si>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</si>
  <si>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</si>
  <si>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</si>
  <si>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</si>
  <si>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</si>
  <si>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</si>
  <si>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</si>
  <si>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</si>
  <si>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</si>
  <si>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</si>
  <si>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</si>
  <si>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</si>
  <si>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</si>
  <si>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</si>
  <si>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</si>
  <si>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</si>
  <si>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</si>
  <si>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</si>
  <si>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</si>
  <si>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</si>
  <si>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</si>
  <si>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</si>
  <si>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</si>
  <si>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</si>
  <si>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</si>
  <si>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</si>
  <si>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</si>
  <si>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</si>
  <si>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</si>
  <si>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</si>
  <si>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</si>
  <si>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</si>
  <si>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</si>
  <si>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</si>
  <si>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</si>
  <si>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</si>
  <si>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</si>
  <si>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</si>
  <si>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</si>
  <si>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</si>
  <si>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</si>
  <si>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</si>
  <si>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</si>
  <si>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</si>
  <si>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</si>
  <si>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</si>
  <si>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</si>
  <si>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</si>
  <si>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</si>
  <si>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</si>
  <si>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</si>
  <si>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</si>
  <si>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</si>
  <si>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</si>
  <si>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</si>
  <si>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</si>
  <si>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</si>
  <si>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</si>
  <si>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</si>
  <si>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</si>
  <si>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</si>
  <si>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</si>
  <si>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</si>
  <si>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</si>
  <si>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</si>
  <si>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</si>
  <si>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</si>
  <si>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</si>
  <si>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</si>
  <si>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</si>
  <si>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</si>
  <si>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</si>
  <si>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</si>
  <si>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</si>
  <si>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</si>
  <si>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</si>
  <si>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</si>
  <si>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</si>
  <si>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</si>
  <si>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</si>
  <si>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</si>
  <si>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</si>
  <si>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</si>
  <si>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</si>
  <si>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</si>
  <si>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</si>
  <si>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</si>
  <si>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</si>
  <si>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</si>
  <si>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</si>
  <si>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</si>
  <si>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</si>
  <si>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</si>
  <si>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</si>
  <si>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</si>
  <si>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</si>
  <si>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</si>
  <si>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</si>
  <si>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</si>
  <si>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</si>
  <si>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</si>
  <si>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</si>
  <si>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</si>
  <si>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</si>
  <si>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</si>
  <si>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</si>
  <si>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</si>
  <si>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</si>
  <si>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</si>
  <si>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</si>
  <si>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</si>
  <si>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</si>
  <si>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</si>
  <si>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</si>
  <si>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</si>
  <si>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</si>
  <si>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</si>
  <si>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</si>
  <si>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</si>
  <si>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</si>
  <si>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</si>
  <si>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</si>
  <si>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</si>
  <si>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</si>
  <si>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</si>
  <si>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</si>
  <si>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</si>
  <si>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</si>
  <si>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</si>
  <si>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</si>
  <si>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</si>
  <si>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</si>
  <si>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</si>
  <si>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</si>
  <si>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</si>
  <si>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</si>
  <si>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</si>
  <si>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</si>
  <si>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</si>
  <si>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</si>
  <si>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</si>
  <si>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</si>
  <si>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</si>
  <si>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</si>
  <si>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</si>
  <si>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</si>
  <si>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</si>
  <si>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</si>
  <si>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</si>
  <si>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</si>
  <si>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</si>
  <si>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</si>
  <si>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</si>
  <si>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</si>
  <si>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</si>
  <si>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</si>
  <si>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</si>
  <si>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</si>
  <si>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</si>
  <si>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</si>
  <si>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</si>
  <si>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</si>
  <si>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</si>
  <si>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</si>
  <si>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</si>
  <si>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</si>
  <si>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</si>
  <si>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</si>
  <si>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</si>
  <si>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</si>
  <si>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</si>
  <si>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</si>
  <si>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</si>
  <si>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</si>
  <si>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</si>
  <si>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</si>
  <si>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</si>
  <si>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</si>
  <si>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</si>
  <si>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</si>
  <si>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</si>
  <si>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</si>
  <si>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</si>
  <si>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</si>
  <si>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</si>
  <si>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</si>
  <si>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</si>
  <si>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</si>
  <si>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</si>
  <si>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</si>
  <si>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</si>
  <si>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</si>
  <si>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</si>
  <si>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</si>
  <si>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</si>
  <si>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</si>
  <si>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</si>
  <si>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</si>
  <si>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</si>
  <si>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</si>
  <si>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</si>
  <si>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</si>
  <si>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</si>
  <si>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</si>
  <si>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</si>
  <si>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</si>
  <si>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</si>
  <si>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</si>
  <si>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</si>
  <si>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</si>
  <si>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</si>
  <si>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</si>
  <si>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</si>
  <si>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</si>
  <si>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</si>
  <si>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</si>
  <si>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</si>
  <si>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</si>
  <si>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</si>
  <si>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</si>
  <si>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</si>
  <si>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</si>
  <si>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</si>
  <si>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</si>
  <si>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</si>
  <si>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</si>
  <si>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</si>
  <si>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</si>
  <si>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</si>
  <si>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</si>
  <si>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</si>
  <si>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</si>
  <si>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</si>
  <si>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</si>
  <si>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</si>
  <si>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</si>
  <si>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</si>
  <si>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</si>
  <si>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</si>
  <si>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</si>
  <si>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</si>
  <si>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</si>
  <si>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</si>
  <si>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</si>
  <si>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</si>
  <si>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</si>
  <si>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</si>
  <si>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</si>
  <si>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</si>
  <si>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</si>
  <si>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</si>
  <si>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</si>
  <si>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</si>
  <si>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</si>
  <si>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</si>
  <si>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</si>
  <si>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</si>
  <si>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</si>
  <si>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</si>
  <si>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</si>
  <si>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</si>
  <si>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</si>
  <si>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</si>
  <si>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</si>
  <si>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</si>
  <si>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</si>
  <si>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</si>
  <si>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</si>
  <si>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</si>
  <si>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</si>
  <si>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</si>
  <si>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</si>
  <si>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</si>
  <si>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</si>
  <si>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</si>
  <si>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</si>
  <si>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</si>
  <si>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</si>
  <si>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</si>
  <si>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</si>
  <si>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</si>
  <si>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</si>
  <si>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</si>
  <si>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</si>
  <si>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</si>
  <si>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</si>
  <si>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</si>
  <si>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</si>
  <si>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</si>
  <si>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</si>
  <si>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</si>
  <si>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</si>
  <si>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</si>
  <si>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</si>
  <si>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</si>
  <si>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</si>
  <si>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</si>
  <si>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</si>
  <si>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</si>
  <si>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</si>
  <si>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</si>
  <si>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</si>
  <si>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</si>
  <si>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</si>
  <si>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</si>
  <si>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</si>
  <si>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</si>
  <si>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</si>
  <si>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</si>
  <si>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</si>
  <si>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</si>
  <si>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</si>
  <si>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</si>
  <si>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</si>
  <si>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</si>
  <si>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</si>
  <si>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</si>
  <si>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</si>
  <si>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</si>
  <si>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</si>
  <si>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</si>
  <si>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</si>
  <si>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</si>
  <si>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</si>
  <si>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</si>
  <si>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</si>
  <si>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</si>
  <si>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</si>
  <si>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</si>
  <si>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</si>
  <si>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</si>
  <si>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</si>
  <si>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</si>
  <si>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</si>
  <si>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</si>
  <si>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</si>
  <si>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</si>
  <si>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</si>
  <si>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</si>
  <si>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</si>
  <si>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</si>
  <si>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</si>
  <si>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</si>
  <si>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</si>
  <si>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</si>
  <si>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</si>
  <si>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</si>
  <si>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</si>
  <si>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</si>
  <si>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</si>
  <si>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</si>
  <si>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</si>
  <si>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</si>
  <si>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</si>
  <si>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</si>
  <si>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</si>
  <si>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</si>
  <si>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</si>
  <si>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</si>
  <si>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</si>
  <si>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</si>
  <si>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</si>
  <si>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</si>
  <si>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</si>
  <si>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</si>
  <si>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</si>
  <si>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</si>
  <si>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</si>
  <si>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</si>
  <si>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</si>
  <si>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</si>
  <si>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</si>
  <si>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</si>
  <si>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</si>
  <si>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</si>
  <si>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</si>
  <si>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</si>
  <si>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</si>
  <si>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</si>
  <si>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</si>
  <si>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</si>
  <si>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</si>
  <si>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</si>
  <si>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</si>
  <si>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</si>
  <si>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</si>
  <si>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</si>
  <si>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</si>
  <si>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</si>
  <si>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</si>
  <si>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</si>
  <si>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</si>
  <si>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</si>
  <si>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</si>
  <si>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</si>
  <si>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</si>
  <si>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</si>
  <si>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</si>
  <si>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</si>
  <si>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</si>
  <si>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</si>
  <si>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</si>
  <si>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</si>
  <si>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</si>
  <si>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</si>
  <si>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</si>
  <si>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</si>
  <si>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</si>
  <si>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</si>
  <si>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</si>
  <si>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</si>
  <si>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</si>
  <si>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</si>
  <si>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</si>
  <si>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</si>
  <si>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</si>
  <si>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</si>
  <si>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</si>
  <si>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</si>
  <si>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</si>
  <si>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</si>
  <si>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</si>
  <si>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</si>
  <si>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</si>
  <si>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</si>
  <si>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</si>
  <si>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</si>
  <si>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</si>
  <si>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</si>
  <si>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</si>
  <si>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</si>
  <si>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</si>
  <si>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</si>
  <si>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</si>
  <si>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</si>
  <si>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</si>
  <si>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</si>
  <si>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</si>
  <si>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</si>
  <si>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</si>
  <si>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</si>
  <si>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</si>
  <si>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</si>
  <si>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</si>
  <si>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</si>
  <si>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</si>
  <si>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</si>
  <si>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</si>
  <si>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</si>
  <si>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</si>
  <si>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</si>
  <si>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</si>
  <si>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</si>
  <si>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</si>
  <si>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</si>
  <si>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</si>
  <si>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</si>
  <si>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</si>
  <si>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</si>
  <si>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</si>
  <si>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</si>
  <si>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</si>
  <si>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</si>
  <si>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</si>
  <si>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</si>
  <si>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</si>
  <si>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</si>
  <si>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</si>
  <si>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</si>
  <si>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</si>
  <si>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</si>
  <si>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</si>
  <si>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</si>
  <si>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</si>
  <si>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</si>
  <si>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</si>
  <si>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</si>
  <si>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</si>
  <si>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</si>
  <si>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</si>
  <si>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</si>
  <si>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</si>
  <si>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</si>
  <si>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</si>
  <si>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</si>
  <si>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</si>
  <si>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</si>
  <si>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</si>
  <si>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</si>
  <si>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</si>
  <si>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</si>
  <si>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</si>
  <si>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</si>
  <si>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</si>
  <si>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</si>
  <si>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</si>
  <si>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</si>
  <si>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</si>
  <si>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</si>
  <si>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</si>
  <si>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</si>
  <si>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</si>
  <si>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</si>
  <si>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</si>
  <si>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</si>
  <si>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</si>
  <si>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</si>
  <si>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</si>
  <si>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</si>
  <si>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</si>
  <si>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</si>
  <si>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</si>
  <si>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</si>
  <si>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</si>
  <si>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</si>
  <si>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</si>
  <si>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</si>
  <si>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</si>
  <si>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</si>
  <si>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</si>
  <si>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</si>
  <si>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</si>
  <si>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</si>
  <si>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</si>
  <si>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</si>
  <si>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</si>
  <si>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</si>
  <si>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</si>
  <si>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</si>
  <si>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</si>
  <si>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</si>
  <si>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</si>
  <si>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</si>
  <si>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</si>
  <si>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</si>
  <si>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</si>
  <si>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</si>
  <si>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</si>
  <si>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</si>
  <si>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</si>
  <si>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</si>
  <si>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</si>
  <si>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</si>
  <si>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</si>
  <si>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</si>
  <si>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</si>
  <si>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</si>
  <si>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</si>
  <si>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</si>
  <si>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</si>
  <si>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</si>
  <si>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</si>
  <si>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</si>
  <si>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</si>
  <si>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</si>
  <si>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</si>
  <si>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</si>
  <si>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</si>
  <si>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</si>
  <si>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</si>
  <si>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</si>
  <si>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</si>
  <si>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</si>
  <si>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</si>
  <si>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</si>
  <si>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</si>
  <si>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</si>
  <si>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</si>
  <si>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</si>
  <si>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</si>
  <si>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</si>
  <si>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</si>
  <si>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</si>
  <si>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</si>
  <si>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</si>
  <si>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</si>
  <si>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</si>
  <si>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</si>
  <si>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</si>
  <si>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</si>
  <si>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</si>
  <si>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</si>
  <si>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</si>
  <si>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</si>
  <si>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</si>
  <si>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</si>
  <si>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</si>
  <si>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</si>
  <si>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</si>
  <si>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</si>
  <si>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</si>
  <si>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</si>
  <si>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</si>
  <si>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</si>
  <si>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</si>
  <si>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</si>
  <si>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</si>
  <si>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</si>
  <si>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</si>
  <si>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</si>
  <si>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</si>
  <si>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</si>
  <si>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</si>
  <si>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</si>
  <si>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</si>
  <si>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</si>
  <si>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</si>
  <si>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</si>
  <si>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</si>
  <si>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</si>
  <si>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</si>
  <si>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</si>
  <si>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</si>
  <si>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</si>
  <si>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</si>
  <si>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</si>
  <si>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</si>
  <si>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</si>
  <si>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</si>
  <si>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</si>
  <si>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</si>
  <si>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</si>
  <si>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</si>
  <si>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</si>
  <si>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</si>
  <si>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</si>
  <si>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</si>
  <si>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</si>
  <si>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</si>
  <si>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</si>
  <si>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</si>
  <si>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</si>
  <si>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</si>
  <si>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</si>
  <si>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</si>
  <si>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</si>
  <si>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</si>
  <si>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</si>
  <si>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</si>
  <si>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</si>
  <si>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</si>
  <si>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</si>
  <si>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</si>
  <si>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</si>
  <si>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</si>
  <si>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</si>
  <si>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</si>
  <si>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</si>
  <si>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</si>
  <si>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</si>
  <si>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</si>
  <si>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</si>
  <si>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</si>
  <si>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</si>
  <si>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</si>
  <si>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</si>
  <si>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</si>
  <si>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</si>
  <si>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</si>
  <si>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</si>
  <si>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</si>
  <si>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</si>
  <si>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</si>
  <si>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</si>
  <si>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</si>
  <si>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</si>
  <si>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</si>
  <si>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</si>
  <si>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</si>
  <si>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</si>
  <si>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</si>
  <si>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</si>
  <si>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</si>
  <si>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</si>
  <si>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</si>
  <si>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</si>
  <si>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</si>
  <si>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</si>
  <si>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</si>
  <si>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</si>
  <si>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</si>
  <si>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</si>
  <si>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</si>
  <si>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</si>
  <si>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</si>
  <si>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</si>
  <si>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</si>
  <si>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</si>
  <si>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</si>
  <si>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</si>
  <si>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</si>
  <si>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</si>
  <si>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</si>
  <si>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</si>
  <si>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</si>
  <si>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</si>
  <si>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</si>
  <si>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</si>
  <si>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</si>
  <si>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</si>
  <si>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</si>
  <si>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</si>
  <si>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</si>
  <si>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</si>
  <si>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</si>
  <si>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</si>
  <si>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</si>
  <si>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</si>
  <si>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</si>
  <si>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</si>
  <si>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</si>
  <si>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</si>
  <si>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</si>
  <si>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</si>
  <si>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</si>
  <si>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</si>
  <si>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</si>
  <si>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</si>
  <si>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</si>
  <si>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</si>
  <si>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</si>
  <si>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</si>
  <si>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</si>
  <si>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</si>
  <si>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</si>
  <si>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</si>
  <si>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</si>
  <si>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</si>
  <si>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</si>
  <si>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</si>
  <si>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</si>
  <si>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</si>
  <si>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</si>
  <si>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</si>
  <si>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</si>
  <si>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</si>
  <si>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</si>
  <si>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</si>
  <si>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</si>
  <si>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</si>
  <si>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</si>
  <si>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</si>
  <si>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</si>
  <si>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</si>
  <si>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</si>
  <si>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</si>
  <si>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</si>
  <si>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</si>
  <si>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</si>
  <si>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</si>
  <si>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</si>
  <si>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</si>
  <si>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</si>
  <si>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</si>
  <si>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</si>
  <si>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</si>
  <si>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</si>
  <si>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</si>
  <si>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</si>
  <si>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</si>
  <si>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</si>
  <si>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</si>
  <si>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</si>
  <si>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</si>
  <si>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</si>
  <si>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</si>
  <si>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</si>
  <si>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</si>
  <si>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</si>
  <si>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</si>
  <si>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</si>
  <si>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</si>
  <si>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</si>
  <si>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</si>
  <si>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</si>
  <si>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</si>
  <si>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</si>
  <si>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</si>
  <si>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</si>
  <si>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</si>
  <si>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</si>
  <si>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</si>
  <si>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</si>
  <si>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</si>
  <si>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</si>
  <si>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</si>
  <si>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</si>
  <si>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</si>
  <si>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</si>
  <si>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</si>
  <si>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</si>
  <si>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</si>
  <si>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</si>
  <si>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</si>
  <si>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</si>
  <si>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</si>
  <si>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</si>
  <si>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</si>
  <si>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</si>
  <si>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</si>
  <si>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</si>
  <si>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</si>
  <si>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</si>
  <si>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</si>
  <si>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</si>
  <si>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</si>
  <si>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</si>
  <si>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</si>
  <si>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</si>
  <si>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</si>
  <si>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</si>
  <si>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</si>
  <si>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</si>
  <si>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</si>
  <si>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</si>
  <si>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</si>
  <si>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</si>
  <si>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</si>
  <si>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</si>
  <si>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</si>
  <si>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</si>
  <si>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</si>
  <si>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</si>
  <si>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</si>
  <si>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</si>
  <si>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</si>
  <si>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</si>
  <si>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</si>
  <si>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</si>
  <si>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</si>
  <si>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</si>
  <si>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</si>
  <si>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</si>
  <si>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</si>
  <si>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</si>
  <si>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</si>
  <si>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</si>
  <si>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</si>
  <si>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</si>
  <si>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</si>
  <si>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</si>
  <si>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</si>
  <si>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</si>
  <si>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</si>
  <si>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</si>
  <si>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</si>
  <si>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</si>
  <si>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</si>
  <si>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</si>
  <si>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</si>
  <si>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</si>
  <si>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</si>
  <si>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</si>
  <si>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</si>
  <si>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</si>
  <si>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</si>
  <si>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</si>
  <si>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</si>
  <si>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</si>
  <si>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</si>
  <si>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</si>
  <si>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</si>
  <si>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</si>
  <si>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</si>
  <si>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</si>
  <si>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</si>
  <si>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</si>
  <si>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</si>
  <si>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</si>
  <si>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</si>
  <si>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</si>
  <si>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</si>
  <si>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</si>
  <si>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</si>
  <si>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</si>
  <si>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</si>
  <si>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</si>
  <si>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</si>
  <si>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</si>
  <si>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</si>
  <si>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</si>
  <si>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</si>
  <si>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</si>
  <si>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</si>
  <si>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</si>
  <si>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</si>
  <si>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</si>
  <si>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</si>
  <si>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</si>
  <si>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</si>
  <si>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</si>
  <si>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</si>
  <si>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</si>
  <si>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</si>
  <si>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</si>
  <si>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</si>
  <si>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</si>
  <si>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</si>
  <si>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</si>
  <si>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</si>
  <si>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</si>
  <si>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</si>
  <si>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</si>
  <si>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</si>
  <si>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</si>
  <si>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</si>
  <si>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</si>
  <si>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</si>
  <si>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</si>
  <si>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</si>
  <si>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</si>
  <si>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</si>
  <si>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</si>
  <si>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</si>
  <si>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</si>
  <si>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</si>
  <si>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</si>
  <si>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</si>
  <si>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</si>
  <si>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</si>
  <si>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</si>
  <si>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</si>
  <si>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</si>
  <si>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</si>
  <si>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</si>
  <si>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</si>
  <si>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</si>
  <si>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</si>
  <si>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</si>
  <si>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</si>
  <si>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</si>
  <si>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</si>
  <si>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</si>
  <si>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</si>
  <si>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</si>
  <si>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</si>
  <si>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</si>
  <si>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</si>
  <si>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</si>
  <si>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</si>
  <si>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</si>
  <si>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</si>
  <si>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</si>
  <si>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</si>
  <si>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</si>
  <si>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</si>
  <si>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</si>
  <si>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</si>
  <si>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</si>
  <si>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</si>
  <si>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</si>
  <si>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</si>
  <si>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</si>
  <si>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</si>
  <si>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</si>
  <si>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</si>
  <si>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</si>
  <si>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</si>
  <si>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</si>
  <si>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</si>
  <si>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</si>
  <si>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</si>
  <si>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</si>
  <si>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</si>
  <si>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</si>
  <si>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</si>
  <si>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</si>
  <si>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</si>
  <si>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</si>
  <si>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</si>
  <si>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</si>
  <si>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</si>
  <si>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</si>
  <si>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</si>
  <si>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</si>
  <si>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</si>
  <si>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</si>
  <si>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</si>
  <si>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</si>
  <si>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</si>
  <si>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</si>
  <si>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</si>
  <si>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</si>
  <si>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</si>
  <si>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</si>
  <si>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</si>
  <si>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</si>
  <si>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</si>
  <si>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</si>
  <si>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</si>
  <si>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</si>
  <si>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</si>
  <si>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</si>
  <si>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</si>
  <si>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</si>
  <si>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</si>
  <si>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</si>
  <si>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</si>
  <si>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</si>
  <si>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</si>
  <si>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</si>
  <si>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</si>
  <si>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</si>
  <si>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</si>
  <si>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</si>
  <si>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</si>
  <si>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</si>
  <si>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</si>
  <si>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</si>
  <si>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</si>
  <si>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</si>
  <si>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</si>
  <si>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</si>
  <si>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</si>
  <si>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</si>
  <si>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</si>
  <si>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</si>
  <si>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</si>
  <si>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</si>
  <si>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</si>
  <si>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</si>
  <si>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</si>
  <si>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</si>
  <si>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</si>
  <si>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</si>
  <si>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</si>
  <si>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</si>
  <si>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</si>
  <si>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</si>
  <si>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</si>
  <si>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</si>
  <si>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</si>
  <si>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</si>
  <si>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</si>
  <si>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</si>
  <si>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</si>
  <si>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</si>
  <si>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</si>
  <si>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</si>
  <si>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</si>
  <si>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</si>
  <si>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</si>
  <si>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</si>
  <si>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</si>
  <si>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</si>
  <si>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</si>
  <si>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</si>
  <si>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</si>
  <si>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</si>
  <si>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</si>
  <si>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</si>
  <si>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</si>
  <si>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</si>
  <si>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</si>
  <si>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</si>
  <si>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</si>
  <si>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</si>
  <si>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</si>
  <si>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</si>
  <si>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</si>
  <si>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</si>
  <si>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</si>
  <si>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</si>
  <si>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</si>
  <si>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</si>
  <si>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</si>
  <si>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</si>
  <si>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</si>
  <si>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</si>
  <si>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</si>
  <si>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</si>
  <si>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</si>
  <si>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</si>
  <si>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</si>
  <si>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</si>
  <si>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</si>
  <si>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</si>
  <si>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</si>
  <si>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</si>
  <si>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</si>
  <si>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</si>
  <si>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</si>
  <si>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</si>
  <si>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</si>
  <si>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</si>
  <si>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</si>
  <si>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</si>
  <si>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</si>
  <si>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</si>
  <si>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</si>
  <si>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</si>
  <si>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</si>
  <si>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</si>
  <si>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</si>
  <si>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</si>
  <si>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</si>
  <si>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</si>
  <si>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</si>
  <si>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</si>
  <si>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</si>
  <si>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</si>
  <si>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</si>
  <si>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</si>
  <si>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</si>
  <si>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</si>
  <si>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</si>
  <si>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</si>
  <si>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</si>
  <si>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</si>
  <si>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</si>
  <si>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</si>
  <si>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</si>
  <si>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</si>
  <si>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</si>
  <si>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</si>
  <si>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</si>
  <si>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</si>
  <si>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</si>
  <si>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</si>
  <si>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</si>
  <si>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</si>
  <si>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</si>
  <si>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</si>
  <si>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</si>
  <si>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</si>
  <si>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</si>
  <si>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</si>
  <si>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</si>
  <si>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</si>
  <si>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</si>
  <si>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</si>
  <si>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</si>
  <si>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</si>
  <si>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</si>
  <si>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</si>
  <si>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</si>
  <si>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</si>
  <si>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</si>
  <si>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</si>
  <si>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</si>
  <si>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</si>
  <si>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</si>
  <si>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</si>
  <si>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</si>
  <si>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</si>
  <si>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</si>
  <si>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</si>
  <si>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</si>
  <si>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</si>
  <si>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</si>
  <si>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</si>
  <si>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</si>
  <si>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</si>
  <si>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</si>
  <si>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</si>
  <si>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</si>
  <si>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</si>
  <si>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</si>
  <si>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</si>
  <si>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</si>
  <si>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</si>
  <si>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</si>
  <si>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</si>
  <si>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</si>
  <si>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</si>
  <si>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</si>
  <si>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</si>
  <si>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</si>
  <si>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</si>
  <si>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</si>
  <si>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</si>
  <si>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</si>
  <si>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</si>
  <si>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</si>
  <si>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</si>
  <si>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</si>
  <si>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</si>
  <si>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</si>
  <si>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</si>
  <si>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</si>
  <si>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</si>
  <si>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</si>
  <si>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</si>
  <si>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</si>
  <si>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</si>
  <si>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</si>
  <si>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</si>
  <si>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</si>
  <si>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</si>
  <si>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</si>
  <si>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</si>
  <si>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</si>
  <si>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</si>
  <si>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</si>
  <si>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</si>
  <si>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</si>
  <si>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</si>
  <si>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</si>
  <si>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</si>
  <si>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</si>
  <si>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</si>
  <si>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</si>
  <si>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</si>
  <si>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</si>
  <si>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</si>
  <si>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</si>
  <si>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</si>
  <si>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</si>
  <si>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</si>
  <si>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</si>
  <si>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</si>
  <si>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</si>
  <si>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</si>
  <si>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</si>
  <si>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</si>
  <si>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</si>
  <si>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</si>
  <si>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</si>
  <si>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</si>
  <si>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</si>
  <si>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</si>
  <si>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</si>
  <si>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</si>
  <si>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</si>
  <si>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</si>
  <si>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</si>
  <si>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</si>
  <si>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</si>
  <si>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</si>
  <si>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</si>
  <si>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</si>
  <si>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</si>
  <si>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</si>
  <si>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</si>
  <si>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</si>
  <si>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</si>
  <si>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</si>
  <si>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</si>
  <si>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</si>
  <si>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</si>
  <si>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</si>
  <si>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</si>
  <si>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</si>
  <si>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</si>
  <si>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</si>
  <si>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</si>
  <si>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</si>
  <si>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</si>
  <si>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</si>
  <si>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</si>
  <si>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</si>
  <si>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</si>
  <si>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</si>
  <si>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</si>
  <si>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</si>
  <si>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</si>
  <si>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</si>
  <si>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</si>
  <si>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</si>
  <si>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</si>
  <si>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</si>
  <si>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</si>
  <si>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</si>
  <si>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</si>
  <si>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</si>
  <si>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</si>
  <si>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</si>
  <si>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</si>
  <si>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</si>
  <si>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</si>
  <si>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</si>
  <si>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</si>
  <si>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</si>
  <si>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</si>
  <si>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</si>
  <si>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</si>
  <si>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</si>
  <si>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</si>
  <si>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</si>
  <si>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</si>
  <si>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</si>
  <si>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</si>
  <si>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</si>
  <si>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</si>
  <si>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</si>
  <si>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</si>
  <si>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</si>
  <si>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</si>
  <si>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</si>
  <si>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</si>
  <si>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</si>
  <si>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</si>
  <si>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</si>
  <si>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</si>
  <si>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</si>
  <si>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</si>
  <si>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</si>
  <si>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</si>
  <si>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</si>
  <si>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</si>
  <si>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</si>
  <si>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</si>
  <si>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</si>
  <si>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</si>
  <si>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</si>
  <si>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</si>
  <si>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</si>
  <si>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</si>
  <si>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</si>
  <si>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</si>
  <si>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</si>
  <si>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</si>
  <si>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</si>
  <si>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</si>
  <si>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</si>
  <si>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</si>
  <si>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</si>
  <si>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</si>
  <si>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</si>
  <si>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</si>
  <si>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</si>
  <si>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</si>
  <si>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</si>
  <si>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</si>
  <si>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</si>
  <si>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</si>
  <si>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</si>
  <si>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</si>
  <si>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</si>
  <si>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</si>
  <si>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</si>
  <si>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</si>
  <si>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</si>
  <si>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</si>
  <si>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</si>
  <si>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</si>
  <si>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</si>
  <si>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</si>
  <si>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</si>
  <si>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</si>
  <si>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</si>
  <si>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</si>
  <si>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</si>
  <si>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</si>
  <si>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</si>
  <si>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</si>
  <si>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</si>
  <si>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</si>
  <si>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</si>
  <si>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</si>
  <si>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</si>
  <si>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</si>
  <si>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</si>
  <si>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</si>
  <si>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</si>
  <si>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</si>
  <si>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</si>
  <si>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</si>
  <si>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</si>
  <si>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</si>
  <si>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</si>
  <si>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</si>
  <si>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</si>
  <si>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</si>
  <si>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</si>
  <si>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</si>
  <si>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</si>
  <si>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</si>
  <si>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</si>
  <si>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</si>
  <si>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</si>
  <si>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</si>
  <si>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</si>
  <si>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</si>
  <si>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</si>
  <si>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</si>
  <si>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</si>
  <si>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</si>
  <si>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</si>
  <si>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</si>
  <si>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</si>
  <si>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</si>
  <si>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</si>
  <si>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</si>
  <si>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</si>
  <si>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</si>
  <si>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</si>
  <si>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</si>
  <si>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</si>
  <si>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</si>
  <si>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</si>
  <si>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</si>
  <si>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</si>
  <si>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</si>
  <si>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</si>
  <si>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</si>
  <si>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</si>
  <si>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</si>
  <si>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</si>
  <si>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</si>
  <si>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</si>
  <si>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</si>
  <si>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</si>
  <si>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</si>
  <si>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</si>
  <si>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</si>
  <si>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</si>
  <si>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</si>
  <si>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</si>
  <si>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</si>
  <si>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</si>
  <si>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</si>
  <si>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</si>
  <si>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</si>
  <si>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</si>
  <si>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</si>
  <si>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</si>
  <si>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</si>
  <si>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</si>
  <si>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</si>
  <si>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</si>
  <si>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</si>
  <si>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</si>
  <si>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</si>
  <si>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</si>
  <si>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</si>
  <si>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</si>
  <si>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</si>
  <si>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</si>
  <si>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</si>
  <si>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</si>
  <si>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</si>
  <si>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</si>
  <si>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</si>
  <si>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</si>
  <si>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</si>
  <si>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</si>
  <si>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</si>
  <si>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</si>
  <si>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</si>
  <si>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</si>
  <si>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</si>
  <si>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</si>
  <si>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</si>
  <si>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</si>
  <si>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</si>
  <si>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</si>
  <si>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</si>
  <si>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</si>
  <si>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</si>
  <si>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</si>
  <si>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</si>
  <si>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</si>
  <si>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</si>
  <si>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</si>
  <si>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</si>
  <si>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</si>
  <si>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</si>
  <si>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</si>
  <si>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</si>
  <si>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</si>
  <si>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</si>
  <si>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</si>
  <si>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</si>
  <si>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</si>
  <si>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</si>
  <si>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</si>
  <si>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</si>
  <si>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</si>
  <si>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</si>
  <si>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</si>
  <si>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</si>
  <si>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</si>
  <si>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</si>
  <si>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</si>
  <si>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</si>
  <si>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</si>
  <si>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</si>
  <si>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</si>
  <si>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</si>
  <si>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</si>
  <si>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</si>
  <si>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</si>
  <si>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</si>
  <si>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</si>
  <si>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</si>
  <si>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</si>
  <si>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</si>
  <si>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</si>
  <si>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</si>
  <si>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</si>
  <si>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</si>
  <si>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</si>
  <si>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</si>
  <si>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</si>
  <si>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</si>
  <si>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</si>
  <si>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</si>
  <si>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</si>
  <si>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</si>
  <si>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</si>
  <si>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</si>
  <si>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</si>
  <si>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</si>
  <si>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</si>
  <si>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</si>
  <si>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</si>
  <si>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</si>
  <si>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</si>
  <si>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</si>
  <si>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</si>
  <si>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</si>
  <si>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</si>
  <si>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</si>
  <si>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</si>
  <si>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</si>
  <si>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</si>
  <si>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</si>
  <si>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</si>
  <si>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</si>
  <si>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</si>
  <si>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</si>
  <si>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</si>
  <si>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</si>
  <si>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</si>
  <si>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</si>
  <si>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</si>
  <si>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</si>
  <si>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</si>
  <si>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</si>
  <si>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</si>
  <si>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</si>
  <si>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</si>
  <si>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</si>
  <si>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</si>
  <si>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</si>
  <si>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</si>
  <si>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</si>
  <si>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</si>
  <si>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</si>
  <si>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</si>
  <si>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</si>
  <si>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</si>
  <si>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</si>
  <si>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</si>
  <si>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</si>
  <si>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</si>
  <si>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</si>
  <si>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</si>
  <si>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</si>
  <si>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</si>
  <si>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</si>
  <si>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</si>
  <si>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</si>
  <si>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</si>
  <si>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</si>
  <si>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</si>
  <si>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</si>
  <si>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</si>
  <si>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</si>
  <si>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</si>
  <si>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</si>
  <si>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</si>
  <si>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</si>
  <si>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</si>
  <si>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</si>
  <si>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</si>
  <si>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</si>
  <si>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</si>
  <si>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</si>
  <si>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</si>
  <si>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</si>
  <si>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</si>
  <si>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</si>
  <si>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</si>
  <si>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</si>
  <si>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</si>
  <si>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</si>
  <si>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</si>
  <si>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</si>
  <si>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</si>
  <si>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</si>
  <si>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</si>
  <si>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</si>
  <si>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</si>
  <si>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</si>
  <si>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</si>
  <si>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</si>
  <si>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</si>
  <si>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</si>
  <si>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</si>
  <si>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</si>
  <si>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</si>
  <si>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</si>
  <si>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</si>
  <si>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</si>
  <si>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</si>
  <si>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</si>
  <si>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</si>
  <si>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</si>
  <si>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</si>
  <si>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</si>
  <si>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</si>
  <si>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</si>
  <si>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</si>
  <si>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</si>
  <si>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</si>
  <si>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</si>
  <si>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</si>
  <si>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</si>
  <si>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</si>
  <si>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</si>
  <si>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</si>
  <si>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</si>
  <si>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</si>
  <si>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</si>
  <si>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</si>
  <si>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</si>
  <si>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</si>
  <si>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</si>
  <si>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</si>
  <si>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</si>
  <si>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</si>
  <si>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</si>
  <si>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</si>
  <si>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</si>
  <si>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</si>
  <si>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</si>
  <si>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</si>
  <si>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</si>
  <si>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</si>
  <si>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</si>
  <si>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</si>
  <si>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</si>
  <si>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</si>
  <si>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</si>
  <si>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</si>
  <si>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</si>
  <si>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</si>
  <si>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</si>
  <si>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</si>
  <si>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</si>
  <si>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</si>
  <si>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</si>
  <si>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</si>
  <si>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</si>
  <si>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</si>
  <si>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</si>
  <si>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</si>
  <si>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</si>
  <si>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</si>
  <si>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</si>
  <si>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</si>
  <si>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</si>
  <si>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</si>
  <si>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</si>
  <si>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</si>
  <si>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</si>
  <si>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</si>
  <si>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</si>
  <si>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</si>
  <si>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</si>
  <si>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</si>
  <si>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</si>
  <si>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</si>
  <si>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</si>
  <si>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</si>
  <si>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</si>
  <si>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</si>
  <si>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</si>
  <si>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</si>
  <si>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</si>
  <si>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</si>
  <si>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</si>
  <si>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</si>
  <si>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</si>
  <si>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</si>
  <si>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</si>
  <si>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</si>
  <si>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</si>
  <si>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</si>
  <si>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</si>
  <si>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</si>
  <si>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</si>
  <si>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</si>
  <si>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</si>
  <si>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</si>
  <si>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</si>
  <si>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</si>
  <si>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</si>
  <si>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</si>
  <si>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</si>
  <si>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</si>
  <si>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</si>
  <si>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</si>
  <si>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</si>
  <si>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</si>
  <si>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</si>
  <si>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</si>
  <si>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</si>
  <si>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</si>
  <si>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</si>
  <si>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</si>
  <si>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</si>
  <si>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</si>
  <si>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</si>
  <si>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</si>
  <si>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</si>
  <si>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</si>
  <si>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</si>
  <si>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</si>
  <si>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</si>
  <si>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</si>
  <si>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</si>
  <si>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</si>
  <si>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</si>
  <si>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</si>
  <si>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</si>
  <si>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</si>
  <si>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</si>
  <si>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</si>
  <si>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</si>
  <si>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</si>
  <si>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</si>
  <si>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</si>
  <si>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</si>
  <si>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</si>
  <si>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</si>
  <si>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</si>
  <si>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</si>
  <si>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</si>
  <si>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</si>
  <si>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</si>
  <si>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</si>
  <si>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</si>
  <si>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</si>
  <si>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</si>
  <si>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</si>
  <si>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</si>
  <si>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</si>
  <si>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</si>
  <si>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</si>
  <si>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</si>
  <si>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</si>
  <si>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</si>
  <si>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</si>
  <si>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</si>
  <si>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</si>
  <si>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</si>
  <si>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</si>
  <si>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</si>
  <si>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</si>
  <si>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</si>
  <si>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</si>
  <si>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</si>
  <si>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</si>
  <si>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</si>
  <si>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</si>
  <si>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</si>
  <si>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</si>
  <si>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</si>
  <si>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</si>
  <si>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</si>
  <si>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</si>
  <si>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</si>
  <si>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</si>
  <si>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</si>
  <si>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</si>
  <si>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</si>
  <si>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</si>
  <si>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</si>
  <si>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</si>
  <si>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</si>
  <si>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</si>
  <si>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</si>
  <si>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</si>
  <si>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</si>
  <si>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</si>
  <si>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</si>
  <si>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</si>
  <si>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</si>
  <si>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</si>
  <si>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</si>
  <si>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</si>
  <si>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</si>
  <si>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</si>
  <si>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</si>
  <si>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</si>
  <si>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</si>
  <si>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</si>
  <si>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</si>
  <si>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</si>
  <si>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</si>
  <si>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</si>
  <si>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</si>
  <si>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</si>
  <si>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</si>
  <si>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</si>
  <si>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</si>
  <si>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</si>
  <si>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</si>
  <si>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</si>
  <si>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</si>
  <si>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</si>
  <si>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</si>
  <si>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</si>
  <si>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</si>
  <si>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</si>
  <si>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</si>
  <si>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</si>
  <si>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</si>
  <si>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</si>
  <si>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</si>
  <si>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</si>
  <si>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</si>
  <si>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</si>
  <si>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</si>
  <si>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</si>
  <si>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</si>
  <si>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</si>
  <si>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</si>
  <si>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</si>
  <si>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</si>
  <si>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</si>
  <si>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</si>
  <si>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</si>
  <si>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</si>
  <si>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</si>
  <si>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</si>
  <si>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</si>
  <si>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</si>
  <si>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</si>
  <si>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</si>
  <si>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</si>
  <si>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</si>
  <si>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</si>
  <si>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</si>
  <si>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</si>
  <si>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</si>
  <si>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</si>
  <si>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</si>
  <si>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</si>
  <si>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</si>
  <si>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</si>
  <si>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</si>
  <si>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</si>
  <si>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</si>
  <si>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</si>
  <si>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</si>
  <si>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</si>
  <si>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</si>
  <si>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</si>
  <si>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</si>
  <si>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</si>
  <si>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</si>
  <si>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</si>
  <si>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</si>
  <si>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</si>
  <si>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</si>
  <si>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</si>
  <si>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</si>
  <si>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</si>
  <si>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</si>
  <si>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</si>
  <si>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</si>
  <si>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</si>
  <si>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</si>
  <si>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</si>
  <si>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</si>
  <si>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</si>
  <si>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</si>
  <si>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</si>
  <si>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</si>
  <si>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</si>
  <si>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</si>
  <si>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</si>
  <si>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</si>
  <si>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</si>
  <si>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</si>
  <si>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</si>
  <si>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</si>
  <si>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</si>
  <si>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</si>
  <si>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</si>
  <si>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</si>
  <si>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</si>
  <si>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</si>
  <si>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</si>
  <si>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</si>
  <si>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</si>
  <si>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</si>
  <si>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</si>
  <si>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</si>
  <si>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</si>
  <si>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</si>
  <si>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</si>
  <si>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</si>
  <si>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</si>
  <si>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</si>
  <si>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</si>
  <si>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</si>
  <si>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</si>
  <si>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</si>
  <si>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</si>
  <si>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</si>
  <si>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</si>
  <si>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</si>
  <si>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</si>
  <si>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</si>
  <si>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</si>
  <si>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</si>
  <si>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</si>
  <si>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</si>
  <si>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</si>
  <si>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</si>
  <si>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</si>
  <si>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</si>
  <si>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</si>
  <si>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</si>
  <si>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</si>
  <si>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</si>
  <si>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</si>
  <si>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</si>
  <si>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</si>
  <si>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</si>
  <si>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</si>
  <si>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</si>
  <si>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</si>
  <si>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</si>
  <si>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</si>
  <si>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</si>
  <si>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</si>
  <si>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</si>
  <si>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</si>
  <si>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</si>
  <si>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</si>
  <si>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</si>
  <si>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</si>
  <si>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</si>
  <si>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</si>
  <si>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</si>
  <si>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</si>
  <si>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</si>
  <si>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</si>
  <si>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</si>
  <si>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</si>
  <si>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</si>
  <si>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</si>
  <si>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</si>
  <si>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</si>
  <si>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</si>
  <si>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</si>
  <si>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</si>
  <si>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</si>
  <si>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</si>
  <si>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</si>
  <si>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</si>
  <si>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</si>
  <si>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</si>
  <si>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</si>
  <si>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</si>
  <si>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</si>
  <si>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</si>
  <si>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</si>
  <si>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</si>
  <si>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</si>
  <si>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</si>
  <si>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</si>
  <si>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</si>
  <si>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</si>
  <si>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</si>
  <si>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</si>
  <si>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</si>
  <si>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</si>
  <si>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</si>
  <si>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</si>
  <si>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</si>
  <si>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</si>
  <si>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</si>
  <si>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</si>
  <si>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</si>
  <si>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</si>
  <si>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</si>
  <si>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</si>
  <si>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</si>
  <si>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</si>
  <si>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</si>
  <si>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</si>
  <si>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</si>
  <si>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</si>
  <si>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</si>
  <si>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</si>
  <si>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</si>
  <si>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</si>
  <si>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</si>
  <si>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</si>
  <si>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</si>
  <si>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</si>
  <si>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</si>
  <si>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</si>
  <si>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</si>
  <si>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</si>
  <si>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</si>
  <si>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</si>
  <si>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</si>
  <si>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</si>
  <si>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</si>
  <si>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</si>
  <si>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</si>
  <si>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</si>
  <si>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</si>
  <si>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</si>
  <si>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</si>
  <si>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</si>
  <si>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</si>
  <si>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</si>
  <si>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</si>
  <si>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</si>
  <si>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</si>
  <si>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</si>
  <si>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</si>
  <si>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</si>
  <si>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</si>
  <si>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</si>
  <si>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</si>
  <si>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</si>
  <si>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</si>
  <si>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</si>
  <si>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</si>
  <si>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</si>
  <si>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</si>
  <si>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</si>
  <si>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</si>
  <si>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</si>
  <si>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</si>
  <si>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</si>
  <si>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</si>
  <si>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</si>
  <si>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</si>
  <si>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</si>
  <si>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</si>
  <si>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</si>
  <si>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</si>
  <si>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</si>
  <si>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</si>
  <si>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</si>
  <si>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</si>
  <si>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</si>
  <si>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</si>
  <si>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</si>
  <si>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</si>
  <si>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</si>
  <si>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</si>
  <si>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</si>
  <si>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</si>
  <si>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</si>
  <si>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</si>
  <si>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</si>
  <si>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</si>
  <si>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</si>
  <si>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</si>
  <si>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</si>
  <si>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</si>
  <si>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</si>
  <si>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</si>
  <si>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</si>
  <si>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</si>
  <si>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</si>
  <si>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</si>
  <si>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</si>
  <si>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</si>
  <si>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</si>
  <si>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</si>
  <si>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</si>
  <si>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</si>
  <si>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</si>
  <si>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</si>
  <si>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</si>
  <si>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</si>
  <si>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</si>
  <si>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</si>
  <si>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</si>
  <si>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</si>
  <si>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</si>
  <si>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</si>
  <si>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</si>
  <si>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</si>
  <si>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</si>
  <si>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</si>
  <si>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</si>
  <si>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</si>
  <si>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</si>
  <si>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</si>
  <si>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</si>
  <si>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</si>
  <si>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</si>
  <si>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</si>
  <si>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</si>
  <si>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</si>
  <si>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</si>
  <si>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</si>
  <si>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</si>
  <si>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</si>
  <si>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</si>
  <si>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</si>
  <si>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</si>
  <si>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</si>
  <si>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</si>
  <si>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</si>
  <si>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</si>
  <si>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</si>
  <si>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</si>
  <si>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</si>
  <si>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</si>
  <si>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</si>
  <si>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</si>
  <si>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</si>
  <si>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</si>
  <si>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</si>
  <si>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</si>
  <si>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</si>
  <si>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</si>
  <si>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</si>
  <si>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</si>
  <si>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</si>
  <si>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</si>
  <si>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</si>
  <si>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</si>
  <si>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</si>
  <si>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</si>
  <si>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</si>
  <si>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</si>
  <si>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</si>
  <si>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</si>
  <si>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</si>
  <si>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</si>
  <si>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</si>
  <si>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</si>
  <si>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</si>
  <si>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</si>
  <si>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</si>
  <si>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</si>
  <si>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</si>
  <si>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</si>
  <si>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</si>
  <si>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</si>
  <si>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</si>
  <si>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</si>
  <si>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</si>
  <si>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</si>
  <si>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</si>
  <si>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</si>
  <si>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</si>
  <si>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</si>
  <si>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</si>
  <si>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</si>
  <si>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</si>
  <si>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</si>
  <si>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</si>
  <si>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</si>
  <si>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</si>
  <si>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</si>
  <si>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</si>
  <si>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</si>
  <si>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</si>
  <si>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</si>
  <si>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</si>
  <si>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</si>
  <si>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</si>
  <si>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</si>
  <si>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</si>
  <si>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</si>
  <si>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</si>
  <si>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</si>
  <si>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</si>
  <si>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</si>
  <si>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</si>
  <si>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</si>
  <si>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</si>
  <si>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</si>
  <si>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</si>
  <si>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</si>
  <si>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</si>
  <si>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</si>
  <si>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</si>
  <si>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</si>
  <si>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</si>
  <si>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</si>
  <si>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</si>
  <si>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</si>
  <si>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</si>
  <si>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</si>
  <si>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</si>
  <si>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</si>
  <si>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</si>
  <si>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</si>
  <si>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</si>
  <si>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</si>
  <si>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</si>
  <si>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</si>
  <si>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</si>
  <si>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</si>
  <si>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</si>
  <si>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</si>
  <si>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</si>
  <si>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</si>
  <si>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</si>
  <si>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</si>
  <si>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</si>
  <si>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</si>
  <si>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</si>
  <si>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</si>
  <si>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</si>
  <si>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</si>
  <si>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</si>
  <si>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</si>
  <si>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</si>
  <si>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</si>
  <si>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</si>
  <si>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</si>
  <si>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</si>
  <si>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</si>
  <si>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</si>
  <si>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</si>
  <si>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</si>
  <si>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</si>
  <si>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</si>
  <si>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</si>
  <si>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</si>
  <si>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</si>
  <si>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</si>
  <si>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</si>
  <si>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</si>
  <si>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</si>
  <si>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</si>
  <si>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</si>
  <si>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</si>
  <si>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</si>
  <si>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</si>
  <si>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</si>
  <si>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</si>
  <si>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</si>
  <si>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</si>
  <si>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</si>
  <si>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</si>
  <si>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</si>
  <si>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</si>
  <si>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</si>
  <si>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</si>
  <si>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</si>
  <si>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</si>
  <si>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</si>
  <si>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</si>
  <si>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</si>
  <si>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</si>
  <si>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</si>
  <si>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</si>
  <si>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</si>
  <si>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</si>
  <si>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</si>
  <si>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</si>
  <si>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</si>
  <si>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</si>
  <si>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</si>
  <si>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</si>
  <si>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</si>
  <si>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</si>
  <si>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</si>
  <si>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</si>
  <si>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</si>
  <si>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</si>
  <si>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</si>
  <si>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</si>
  <si>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</si>
  <si>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</si>
  <si>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</si>
  <si>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</si>
  <si>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</si>
  <si>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</si>
  <si>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</si>
  <si>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</si>
  <si>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</si>
  <si>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</si>
  <si>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</si>
  <si>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</si>
  <si>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</si>
  <si>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</si>
  <si>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</si>
  <si>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</si>
  <si>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</si>
  <si>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</si>
  <si>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</si>
  <si>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</si>
  <si>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</si>
  <si>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</si>
  <si>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</si>
  <si>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</si>
  <si>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</si>
  <si>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</si>
  <si>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</si>
  <si>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</si>
  <si>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</si>
  <si>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</si>
  <si>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</si>
  <si>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</si>
  <si>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</si>
  <si>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</si>
  <si>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</si>
  <si>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</si>
  <si>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</si>
  <si>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</si>
  <si>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</si>
  <si>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</si>
  <si>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</si>
  <si>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</si>
  <si>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</si>
  <si>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</si>
  <si>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</si>
  <si>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</si>
  <si>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</si>
  <si>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</si>
  <si>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</si>
  <si>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</si>
  <si>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</si>
  <si>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</si>
  <si>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</si>
  <si>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</si>
  <si>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</si>
  <si>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</si>
  <si>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</si>
  <si>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</si>
  <si>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</si>
  <si>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</si>
  <si>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</si>
  <si>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</si>
  <si>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</si>
  <si>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</si>
  <si>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</si>
  <si>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</si>
  <si>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</si>
  <si>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</si>
  <si>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</si>
  <si>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</si>
  <si>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</si>
  <si>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</si>
  <si>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</si>
  <si>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</si>
  <si>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</si>
  <si>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</si>
  <si>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</si>
  <si>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</si>
  <si>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</si>
  <si>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</si>
  <si>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</si>
  <si>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</si>
  <si>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</si>
  <si>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</si>
  <si>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</si>
  <si>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</si>
  <si>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</si>
  <si>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</si>
  <si>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</si>
  <si>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</si>
  <si>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</si>
  <si>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</si>
  <si>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</si>
  <si>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</si>
  <si>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</si>
  <si>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</si>
  <si>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</si>
  <si>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</si>
  <si>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</si>
  <si>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</si>
  <si>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</si>
  <si>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</si>
  <si>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</si>
  <si>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</si>
  <si>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</si>
  <si>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</si>
  <si>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</si>
  <si>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</si>
  <si>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</si>
  <si>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</si>
  <si>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</si>
  <si>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</si>
  <si>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</si>
  <si>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</si>
  <si>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</si>
  <si>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</si>
  <si>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</si>
  <si>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</si>
  <si>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</si>
  <si>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</si>
  <si>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</si>
  <si>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</si>
  <si>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</si>
  <si>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</si>
  <si>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</si>
  <si>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</si>
  <si>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</si>
  <si>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</si>
  <si>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</si>
  <si>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</si>
  <si>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</si>
  <si>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</si>
  <si>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</si>
  <si>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</si>
  <si>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</si>
  <si>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</si>
  <si>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</si>
  <si>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</si>
  <si>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</si>
  <si>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</si>
  <si>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</si>
  <si>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</si>
  <si>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</si>
  <si>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</si>
  <si>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</si>
  <si>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</si>
  <si>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</si>
  <si>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</si>
  <si>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</si>
  <si>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</si>
  <si>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</si>
  <si>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</si>
  <si>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</si>
  <si>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</si>
  <si>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</si>
  <si>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</si>
  <si>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</si>
  <si>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</si>
  <si>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</si>
  <si>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</si>
  <si>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</si>
  <si>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</si>
  <si>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</si>
  <si>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</si>
  <si>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</si>
  <si>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</si>
  <si>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</si>
  <si>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</si>
  <si>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</si>
  <si>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</si>
  <si>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</si>
  <si>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</si>
  <si>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</si>
  <si>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</si>
  <si>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</si>
  <si>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</si>
  <si>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</si>
  <si>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</si>
  <si>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</si>
  <si>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</si>
  <si>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</si>
  <si>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</si>
  <si>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</si>
  <si>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</si>
  <si>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</si>
  <si>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</si>
  <si>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</si>
  <si>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</si>
  <si>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</si>
  <si>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</si>
  <si>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</si>
  <si>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</si>
  <si>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</si>
  <si>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</si>
  <si>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</si>
  <si>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</si>
  <si>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</si>
  <si>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</si>
  <si>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</si>
  <si>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</si>
  <si>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</si>
  <si>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</si>
  <si>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</si>
  <si>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</si>
  <si>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</si>
  <si>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</si>
  <si>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</si>
  <si>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</si>
  <si>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</si>
  <si>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</si>
  <si>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</si>
  <si>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</si>
  <si>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</si>
  <si>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</si>
  <si>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</si>
  <si>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</si>
  <si>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</si>
  <si>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</si>
  <si>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</si>
  <si>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</si>
  <si>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</si>
  <si>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</si>
  <si>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</si>
  <si>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</si>
  <si>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</si>
  <si>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</si>
  <si>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</si>
  <si>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</si>
  <si>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</si>
  <si>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</si>
  <si>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</si>
  <si>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</si>
  <si>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</si>
  <si>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</si>
  <si>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</si>
  <si>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</si>
  <si>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</si>
  <si>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</si>
  <si>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</si>
  <si>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</si>
  <si>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</si>
  <si>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</si>
  <si>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</si>
  <si>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</si>
  <si>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</si>
  <si>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</si>
  <si>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</si>
  <si>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</si>
  <si>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</si>
  <si>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</si>
  <si>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</si>
  <si>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</si>
  <si>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</si>
  <si>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</si>
  <si>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</si>
  <si>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</si>
  <si>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</si>
  <si>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</si>
  <si>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</si>
  <si>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</si>
  <si>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</si>
  <si>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</si>
  <si>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</si>
  <si>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</si>
  <si>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</si>
  <si>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</si>
  <si>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</si>
  <si>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</si>
  <si>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</si>
  <si>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</si>
  <si>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</si>
  <si>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</si>
  <si>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</si>
  <si>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</si>
  <si>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</si>
  <si>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</si>
  <si>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</si>
  <si>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</si>
  <si>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</si>
  <si>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</si>
  <si>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</si>
  <si>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</si>
  <si>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</si>
  <si>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</si>
  <si>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</si>
  <si>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</si>
  <si>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</si>
  <si>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</si>
  <si>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</si>
  <si>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</si>
  <si>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</si>
  <si>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</si>
  <si>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</si>
  <si>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</si>
  <si>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</si>
  <si>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</si>
  <si>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</si>
  <si>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</si>
  <si>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</si>
  <si>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</si>
  <si>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</si>
  <si>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</si>
  <si>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</si>
  <si>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</si>
  <si>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</si>
  <si>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</si>
  <si>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</si>
  <si>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</si>
  <si>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</si>
  <si>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</si>
  <si>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</si>
  <si>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</si>
  <si>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</si>
  <si>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</si>
  <si>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</si>
  <si>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</si>
  <si>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</si>
  <si>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</si>
  <si>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</si>
  <si>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</si>
  <si>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</si>
  <si>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</si>
  <si>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</si>
  <si>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</si>
  <si>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</si>
  <si>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</si>
  <si>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</si>
  <si>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</si>
  <si>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</si>
  <si>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</si>
  <si>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</si>
  <si>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</si>
  <si>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</si>
  <si>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</si>
  <si>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</si>
  <si>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</si>
  <si>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</si>
  <si>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</si>
  <si>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</si>
  <si>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</si>
  <si>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</si>
  <si>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</si>
  <si>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</si>
  <si>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</si>
  <si>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</si>
  <si>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</si>
  <si>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</si>
  <si>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</si>
  <si>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</si>
  <si>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</si>
  <si>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</si>
  <si>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</si>
  <si>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</si>
  <si>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</si>
  <si>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</si>
  <si>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</si>
  <si>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</si>
  <si>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</si>
  <si>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</si>
  <si>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</si>
  <si>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</si>
  <si>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</si>
  <si>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</si>
  <si>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</si>
  <si>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</si>
  <si>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</si>
  <si>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</si>
  <si>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</si>
  <si>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</si>
  <si>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</si>
  <si>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</si>
  <si>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</si>
  <si>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</si>
  <si>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</si>
  <si>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</si>
  <si>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</si>
  <si>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</si>
  <si>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</si>
  <si>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</si>
  <si>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</si>
  <si>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</si>
  <si>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</si>
  <si>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</si>
  <si>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</si>
  <si>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</si>
  <si>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</si>
  <si>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</si>
  <si>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</si>
  <si>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</si>
  <si>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</si>
  <si>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</si>
  <si>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</si>
  <si>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</si>
  <si>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</si>
  <si>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</si>
  <si>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</si>
  <si>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</si>
  <si>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</si>
  <si>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</si>
  <si>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</si>
  <si>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</si>
  <si>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</si>
  <si>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</si>
  <si>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</si>
  <si>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</si>
  <si>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</si>
  <si>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</si>
  <si>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</si>
  <si>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</si>
  <si>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</si>
  <si>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</si>
  <si>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</si>
  <si>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</si>
  <si>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</si>
  <si>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</si>
  <si>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</si>
  <si>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</si>
  <si>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</si>
  <si>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</si>
  <si>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</si>
  <si>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</si>
  <si>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</si>
  <si>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</si>
  <si>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</si>
  <si>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</si>
  <si>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</si>
  <si>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</si>
  <si>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</si>
  <si>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</si>
  <si>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</si>
  <si>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</si>
  <si>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</si>
  <si>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</si>
  <si>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</si>
  <si>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</si>
  <si>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</si>
  <si>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</si>
  <si>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</si>
  <si>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</si>
  <si>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</si>
  <si>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</si>
  <si>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</si>
  <si>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</si>
  <si>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</si>
  <si>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</si>
  <si>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</si>
  <si>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</si>
  <si>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</si>
  <si>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</si>
  <si>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</si>
  <si>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</si>
  <si>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</si>
  <si>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</si>
  <si>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</si>
  <si>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</si>
  <si>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</si>
  <si>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</si>
  <si>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</si>
  <si>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</si>
  <si>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</si>
  <si>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</si>
  <si>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</si>
  <si>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</si>
  <si>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</si>
  <si>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</si>
  <si>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</si>
  <si>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</si>
  <si>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</si>
  <si>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</si>
  <si>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</si>
  <si>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</si>
  <si>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</si>
  <si>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</si>
  <si>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</si>
  <si>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</si>
  <si>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</si>
  <si>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</si>
  <si>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</si>
  <si>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</si>
  <si>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</si>
  <si>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</si>
  <si>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</si>
  <si>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</si>
  <si>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</si>
  <si>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</si>
  <si>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</si>
  <si>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</si>
  <si>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</si>
  <si>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</si>
  <si>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</si>
  <si>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</si>
  <si>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</si>
  <si>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</si>
  <si>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</si>
  <si>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</si>
  <si>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</si>
  <si>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</si>
  <si>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</si>
  <si>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</si>
  <si>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</si>
  <si>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</si>
  <si>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</si>
  <si>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</si>
  <si>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</si>
  <si>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</si>
  <si>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</si>
  <si>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</si>
  <si>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</si>
  <si>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</si>
  <si>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</si>
  <si>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</si>
  <si>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</si>
  <si>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</si>
  <si>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</si>
  <si>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</si>
  <si>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</si>
  <si>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</si>
  <si>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</si>
  <si>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</si>
  <si>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</si>
  <si>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</si>
  <si>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</si>
  <si>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</si>
  <si>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</si>
  <si>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</si>
  <si>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</si>
  <si>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</si>
  <si>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</si>
  <si>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</si>
  <si>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</si>
  <si>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</si>
  <si>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</si>
  <si>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</si>
  <si>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</si>
  <si>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</si>
  <si>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</si>
  <si>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</si>
  <si>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</si>
  <si>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</si>
  <si>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</si>
  <si>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</si>
  <si>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</si>
  <si>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</si>
  <si>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</si>
  <si>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</si>
  <si>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</si>
  <si>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</si>
  <si>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</si>
  <si>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</si>
  <si>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</si>
  <si>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</si>
  <si>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</si>
  <si>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</si>
  <si>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</si>
  <si>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</si>
  <si>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</si>
  <si>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</si>
  <si>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</si>
  <si>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</si>
  <si>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</si>
  <si>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</si>
  <si>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</si>
  <si>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</si>
  <si>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</si>
  <si>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</si>
  <si>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</si>
  <si>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</si>
  <si>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</si>
  <si>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</si>
  <si>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</si>
  <si>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</si>
  <si>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</si>
  <si>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</si>
  <si>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</si>
  <si>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</si>
  <si>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</si>
  <si>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</si>
  <si>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</si>
  <si>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</si>
  <si>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</si>
  <si>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</si>
  <si>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</si>
  <si>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</si>
  <si>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</si>
  <si>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</si>
  <si>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</si>
  <si>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</si>
  <si>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</si>
  <si>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</si>
  <si>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</si>
  <si>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</si>
  <si>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</si>
  <si>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</si>
  <si>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</si>
  <si>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</si>
  <si>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</si>
  <si>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</si>
  <si>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</si>
  <si>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</si>
  <si>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</si>
  <si>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</si>
  <si>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</si>
  <si>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</si>
  <si>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</si>
  <si>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</si>
  <si>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</si>
  <si>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</si>
  <si>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</si>
  <si>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</si>
  <si>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</si>
  <si>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</si>
  <si>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</si>
  <si>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</si>
  <si>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</si>
  <si>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</si>
  <si>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</si>
  <si>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</si>
  <si>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</si>
  <si>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</si>
  <si>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</si>
  <si>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</si>
  <si>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</si>
  <si>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</si>
  <si>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</si>
  <si>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</si>
  <si>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</si>
  <si>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</si>
  <si>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</si>
  <si>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</si>
  <si>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</si>
  <si>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</si>
  <si>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</si>
  <si>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</si>
  <si>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</si>
  <si>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</si>
  <si>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</si>
  <si>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</si>
  <si>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</si>
  <si>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</si>
  <si>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</si>
  <si>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</si>
  <si>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</si>
  <si>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</si>
  <si>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</si>
  <si>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</si>
  <si>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</si>
  <si>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</si>
  <si>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</si>
  <si>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</si>
  <si>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</si>
  <si>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</si>
  <si>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</si>
  <si>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</si>
  <si>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</si>
  <si>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</si>
  <si>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</si>
  <si>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</si>
  <si>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</si>
  <si>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</si>
  <si>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</si>
  <si>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</si>
  <si>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</si>
  <si>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</si>
  <si>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</si>
  <si>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</si>
  <si>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</si>
  <si>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</si>
  <si>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</si>
  <si>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</si>
  <si>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</si>
  <si>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</si>
  <si>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</si>
  <si>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</si>
  <si>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</si>
  <si>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</si>
  <si>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</si>
  <si>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</si>
  <si>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</si>
  <si>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</si>
  <si>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</si>
  <si>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</si>
  <si>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</si>
  <si>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</si>
  <si>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</si>
  <si>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</si>
  <si>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</si>
  <si>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</si>
  <si>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</si>
  <si>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</si>
  <si>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</si>
  <si>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</si>
  <si>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</si>
  <si>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</si>
  <si>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</si>
  <si>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</si>
  <si>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</si>
  <si>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</si>
  <si>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</si>
  <si>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</si>
  <si>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</si>
  <si>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</si>
  <si>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</si>
  <si>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</si>
  <si>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</si>
  <si>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</si>
  <si>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</si>
  <si>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</si>
  <si>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</si>
  <si>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</si>
  <si>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</si>
  <si>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</si>
  <si>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</si>
  <si>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</si>
  <si>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</si>
  <si>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</si>
  <si>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</si>
  <si>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</si>
  <si>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</si>
  <si>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</si>
  <si>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</si>
  <si>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</si>
  <si>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</si>
  <si>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</si>
  <si>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</si>
  <si>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</si>
  <si>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</si>
  <si>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</si>
  <si>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</si>
  <si>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</si>
  <si>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</si>
  <si>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</si>
  <si>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</si>
  <si>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</si>
  <si>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</si>
  <si>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</si>
  <si>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</si>
  <si>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</si>
  <si>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</si>
  <si>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</si>
  <si>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</si>
  <si>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</si>
  <si>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</si>
  <si>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</si>
  <si>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</si>
  <si>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</si>
  <si>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</si>
  <si>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</si>
  <si>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</si>
  <si>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</si>
  <si>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</si>
  <si>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</si>
  <si>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</si>
  <si>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</si>
  <si>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</si>
  <si>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</si>
  <si>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</si>
  <si>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</si>
  <si>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</si>
  <si>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</si>
  <si>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</si>
  <si>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</si>
  <si>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</si>
  <si>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</si>
  <si>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</si>
  <si>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</si>
  <si>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</si>
  <si>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</si>
  <si>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</si>
  <si>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</si>
  <si>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</si>
  <si>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</si>
  <si>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</si>
  <si>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</si>
  <si>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</si>
  <si>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</si>
  <si>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</si>
  <si>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</si>
  <si>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</si>
  <si>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</si>
  <si>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</si>
  <si>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</si>
  <si>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</si>
  <si>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</si>
  <si>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</si>
  <si>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</si>
  <si>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</si>
  <si>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</si>
  <si>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</si>
  <si>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</si>
  <si>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</si>
  <si>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</si>
  <si>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</si>
  <si>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</si>
  <si>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</si>
  <si>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</si>
  <si>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</si>
  <si>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</si>
  <si>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</si>
  <si>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</si>
  <si>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</si>
  <si>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</si>
  <si>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</si>
  <si>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</si>
  <si>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</si>
  <si>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</si>
  <si>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</si>
  <si>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</si>
  <si>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</si>
  <si>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</si>
  <si>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</si>
  <si>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</si>
  <si>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</si>
  <si>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</si>
  <si>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</si>
  <si>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</si>
  <si>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</si>
  <si>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</si>
  <si>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</si>
  <si>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</si>
  <si>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</si>
  <si>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</si>
  <si>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</si>
  <si>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</si>
  <si>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</si>
  <si>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</si>
  <si>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</si>
  <si>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</si>
  <si>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</si>
  <si>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</si>
  <si>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</si>
  <si>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</si>
  <si>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</si>
  <si>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</si>
  <si>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</si>
  <si>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</si>
  <si>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</si>
  <si>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</si>
  <si>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</si>
  <si>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</si>
  <si>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</si>
  <si>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</si>
  <si>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</si>
  <si>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</si>
  <si>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</si>
  <si>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</si>
  <si>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</si>
  <si>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</si>
  <si>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</si>
  <si>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</si>
  <si>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</si>
  <si>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</si>
  <si>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</si>
  <si>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</si>
  <si>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</si>
  <si>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</si>
  <si>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</si>
  <si>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</si>
  <si>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</si>
  <si>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</si>
  <si>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</si>
  <si>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</si>
  <si>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</si>
  <si>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</si>
  <si>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</si>
  <si>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</si>
  <si>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</si>
  <si>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</si>
  <si>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</si>
  <si>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</si>
  <si>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</si>
  <si>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</si>
  <si>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</si>
  <si>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</si>
  <si>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</si>
  <si>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</si>
  <si>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</si>
  <si>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</si>
  <si>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</si>
  <si>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</si>
  <si>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</si>
  <si>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</si>
  <si>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</si>
  <si>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</si>
  <si>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</si>
  <si>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</si>
  <si>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</si>
  <si>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</si>
  <si>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</si>
  <si>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</si>
  <si>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</si>
  <si>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</si>
  <si>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</si>
  <si>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</si>
  <si>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</si>
  <si>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</si>
  <si>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</si>
  <si>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</si>
  <si>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</si>
  <si>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</si>
  <si>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</si>
  <si>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</si>
  <si>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</si>
  <si>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</si>
  <si>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</si>
  <si>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</si>
  <si>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</si>
  <si>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</si>
  <si>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</si>
  <si>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</si>
  <si>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</si>
  <si>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</si>
  <si>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</si>
  <si>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</si>
  <si>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</si>
  <si>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</si>
  <si>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</si>
  <si>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</si>
  <si>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</si>
  <si>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</si>
  <si>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</si>
  <si>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</si>
  <si>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</si>
  <si>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</si>
  <si>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</si>
  <si>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</si>
  <si>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</si>
  <si>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</si>
  <si>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</si>
  <si>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</si>
  <si>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</si>
  <si>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</si>
  <si>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</si>
  <si>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</si>
  <si>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</si>
  <si>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</si>
  <si>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</si>
  <si>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</si>
  <si>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</si>
  <si>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</si>
  <si>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</si>
  <si>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</si>
  <si>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</si>
  <si>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</si>
  <si>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</si>
  <si>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</si>
  <si>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</si>
  <si>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</si>
  <si>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</si>
  <si>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</si>
  <si>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</si>
  <si>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</si>
  <si>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</si>
  <si>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</si>
  <si>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</si>
  <si>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</si>
  <si>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</si>
  <si>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</si>
  <si>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</si>
  <si>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</si>
  <si>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</si>
  <si>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</si>
  <si>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</si>
  <si>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</si>
  <si>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</si>
  <si>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</si>
  <si>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</si>
  <si>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</si>
  <si>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</si>
  <si>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</si>
  <si>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</si>
  <si>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</si>
  <si>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</si>
  <si>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</si>
  <si>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</si>
  <si>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</si>
  <si>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</si>
  <si>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</si>
  <si>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</si>
  <si>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</si>
  <si>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</si>
  <si>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</si>
  <si>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</si>
  <si>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</si>
  <si>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</si>
  <si>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</si>
  <si>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</si>
  <si>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</si>
  <si>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</si>
  <si>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</si>
  <si>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</si>
  <si>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</si>
  <si>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</si>
  <si>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</si>
  <si>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</si>
  <si>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</si>
  <si>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</si>
  <si>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</si>
  <si>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</si>
  <si>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</si>
  <si>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</si>
  <si>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</si>
  <si>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</si>
  <si>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</si>
  <si>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</si>
  <si>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</si>
  <si>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</si>
  <si>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</si>
  <si>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</si>
  <si>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</si>
  <si>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</si>
  <si>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</si>
  <si>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</si>
  <si>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</si>
  <si>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</si>
  <si>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</si>
  <si>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</si>
  <si>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</si>
  <si>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</si>
  <si>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</si>
  <si>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</si>
  <si>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</si>
  <si>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</si>
  <si>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</si>
  <si>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</si>
  <si>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</si>
  <si>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</si>
  <si>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</si>
  <si>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</si>
  <si>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</si>
  <si>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</si>
  <si>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</si>
  <si>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</si>
  <si>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</si>
  <si>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</si>
  <si>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</si>
  <si>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</si>
  <si>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</si>
  <si>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</si>
  <si>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</si>
  <si>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</si>
  <si>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</si>
  <si>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</si>
  <si>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</si>
  <si>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</si>
  <si>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</si>
  <si>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</si>
  <si>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</si>
  <si>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</si>
  <si>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</si>
  <si>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</si>
  <si>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</si>
  <si>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</si>
  <si>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</si>
  <si>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</si>
  <si>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</si>
  <si>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</si>
  <si>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</si>
  <si>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</si>
  <si>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</si>
  <si>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</si>
  <si>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</si>
  <si>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</si>
  <si>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</si>
  <si>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</si>
  <si>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</si>
  <si>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</si>
  <si>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</si>
  <si>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</si>
  <si>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</si>
  <si>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</si>
  <si>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</si>
  <si>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</si>
  <si>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</si>
  <si>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</si>
  <si>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</si>
  <si>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</si>
  <si>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</si>
  <si>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</si>
  <si>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</si>
  <si>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</si>
  <si>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</si>
  <si>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</si>
  <si>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</si>
  <si>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</si>
  <si>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</si>
  <si>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</si>
  <si>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</si>
  <si>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</si>
  <si>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</si>
  <si>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</si>
  <si>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</si>
  <si>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</si>
  <si>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</si>
  <si>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</si>
  <si>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</si>
  <si>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</si>
  <si>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</si>
  <si>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</si>
  <si>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</si>
  <si>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</si>
  <si>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</si>
  <si>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</si>
  <si>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</si>
  <si>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</si>
  <si>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</si>
  <si>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</si>
  <si>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</si>
  <si>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</si>
  <si>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</si>
  <si>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</si>
  <si>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</si>
  <si>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</si>
  <si>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</si>
  <si>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</si>
  <si>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</si>
  <si>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</si>
  <si>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</si>
  <si>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</si>
  <si>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</si>
  <si>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</si>
  <si>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</si>
  <si>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</si>
  <si>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</si>
  <si>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</si>
  <si>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</si>
  <si>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</si>
  <si>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</si>
  <si>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</si>
  <si>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</si>
  <si>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</si>
  <si>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</si>
  <si>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</si>
  <si>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</si>
  <si>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</si>
  <si>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</si>
  <si>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</si>
  <si>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</si>
  <si>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</si>
  <si>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</si>
  <si>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</si>
  <si>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</si>
  <si>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</si>
  <si>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</si>
  <si>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</si>
  <si>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</si>
  <si>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</si>
  <si>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</si>
  <si>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</si>
  <si>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</si>
  <si>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</si>
  <si>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</si>
  <si>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</si>
  <si>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</si>
  <si>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</si>
  <si>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</si>
  <si>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</si>
  <si>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</si>
  <si>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</si>
  <si>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</si>
  <si>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</si>
  <si>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</si>
  <si>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</si>
  <si>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</si>
  <si>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</si>
  <si>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</si>
  <si>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</si>
  <si>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</si>
  <si>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</si>
  <si>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</si>
  <si>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</si>
  <si>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</si>
  <si>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</si>
  <si>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</si>
  <si>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</si>
  <si>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</si>
  <si>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</si>
  <si>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</si>
  <si>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</si>
  <si>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</si>
  <si>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</si>
  <si>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</si>
  <si>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</si>
  <si>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</si>
  <si>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</si>
  <si>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</si>
  <si>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</si>
  <si>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</si>
  <si>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</si>
  <si>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</si>
  <si>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</si>
  <si>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</si>
  <si>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</si>
  <si>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</si>
  <si>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</si>
  <si>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</si>
  <si>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</si>
  <si>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</si>
  <si>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</si>
  <si>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</si>
  <si>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</si>
  <si>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</si>
  <si>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</si>
  <si>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</si>
  <si>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</si>
  <si>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</si>
  <si>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</si>
  <si>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</si>
  <si>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</si>
  <si>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</si>
  <si>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</si>
  <si>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</si>
  <si>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</si>
  <si>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</si>
  <si>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</si>
  <si>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</si>
  <si>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</si>
  <si>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</si>
  <si>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</si>
  <si>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</si>
  <si>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</si>
  <si>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</si>
  <si>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</si>
  <si>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</si>
  <si>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</si>
  <si>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</si>
  <si>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</si>
  <si>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</si>
  <si>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</si>
  <si>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</si>
  <si>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</si>
  <si>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</si>
  <si>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</si>
  <si>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</si>
  <si>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</si>
  <si>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</si>
  <si>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</si>
  <si>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</si>
  <si>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</si>
  <si>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</si>
  <si>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</si>
  <si>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</si>
  <si>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</si>
  <si>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</si>
  <si>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</si>
  <si>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</si>
  <si>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</si>
  <si>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</si>
  <si>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</si>
  <si>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</si>
  <si>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</si>
  <si>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</si>
  <si>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</si>
  <si>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</si>
  <si>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</si>
  <si>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</si>
  <si>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</si>
  <si>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</si>
  <si>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</si>
  <si>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</si>
  <si>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</si>
  <si>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</si>
  <si>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</si>
  <si>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</si>
  <si>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</si>
  <si>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</si>
  <si>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</si>
  <si>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</si>
  <si>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</si>
  <si>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</si>
  <si>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</si>
  <si>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</si>
  <si>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</si>
  <si>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</si>
  <si>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</si>
  <si>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</si>
  <si>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</si>
  <si>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</si>
  <si>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</si>
  <si>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</si>
  <si>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</si>
  <si>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</si>
  <si>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</si>
  <si>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</si>
  <si>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</si>
  <si>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</si>
  <si>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</si>
  <si>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</si>
  <si>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</si>
  <si>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</si>
  <si>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</si>
  <si>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</si>
  <si>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</si>
  <si>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</si>
  <si>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</si>
  <si>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</si>
  <si>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</si>
  <si>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</si>
  <si>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</si>
  <si>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</si>
  <si>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</si>
  <si>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</si>
  <si>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</si>
  <si>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</si>
  <si>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</si>
  <si>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</si>
  <si>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</si>
  <si>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</si>
  <si>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</si>
  <si>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</si>
  <si>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</si>
  <si>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</si>
  <si>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</si>
  <si>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</si>
  <si>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</si>
  <si>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</si>
  <si>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</si>
  <si>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</si>
  <si>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</si>
  <si>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</si>
  <si>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</si>
  <si>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</si>
  <si>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</si>
  <si>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</si>
  <si>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</si>
  <si>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</si>
  <si>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</si>
  <si>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</si>
  <si>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</si>
  <si>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</si>
  <si>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</si>
  <si>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</si>
  <si>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</si>
  <si>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</si>
  <si>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</si>
  <si>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</si>
  <si>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</si>
  <si>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</si>
  <si>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</si>
  <si>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</si>
  <si>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</si>
  <si>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</si>
  <si>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</si>
  <si>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</si>
  <si>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</si>
  <si>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</si>
  <si>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</si>
  <si>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</si>
  <si>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</si>
  <si>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</si>
  <si>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</si>
  <si>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</si>
  <si>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</si>
  <si>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</si>
  <si>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</si>
  <si>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</si>
  <si>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</si>
  <si>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</si>
  <si>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</si>
  <si>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</si>
  <si>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</si>
  <si>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</si>
  <si>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</si>
  <si>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</si>
  <si>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</si>
  <si>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</si>
  <si>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</si>
  <si>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</si>
  <si>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</si>
  <si>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</si>
  <si>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</si>
  <si>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</si>
  <si>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</si>
  <si>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</si>
  <si>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</si>
  <si>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</si>
  <si>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</si>
  <si>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</si>
  <si>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</si>
  <si>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</si>
  <si>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</si>
  <si>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</si>
  <si>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</si>
  <si>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</si>
  <si>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</si>
  <si>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</si>
  <si>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</si>
  <si>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</si>
  <si>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</si>
  <si>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</si>
  <si>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</si>
  <si>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</si>
  <si>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</si>
  <si>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</si>
  <si>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</si>
  <si>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</si>
  <si>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</si>
  <si>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</si>
  <si>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</si>
  <si>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</si>
  <si>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</si>
  <si>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</si>
  <si>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</si>
  <si>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</si>
  <si>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</si>
  <si>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</si>
  <si>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</si>
  <si>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</si>
  <si>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</si>
  <si>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</si>
  <si>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</si>
  <si>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</si>
  <si>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</si>
  <si>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</si>
  <si>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</si>
  <si>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</si>
  <si>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</si>
  <si>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</si>
  <si>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</si>
  <si>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</si>
  <si>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</si>
  <si>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</si>
  <si>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</si>
  <si>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</si>
  <si>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</si>
  <si>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</si>
  <si>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</si>
  <si>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</si>
  <si>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</si>
  <si>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</si>
  <si>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</si>
  <si>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</si>
  <si>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</si>
  <si>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</si>
  <si>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</si>
  <si>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</si>
  <si>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</si>
  <si>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</si>
  <si>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</si>
  <si>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</si>
  <si>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</si>
  <si>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</si>
  <si>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</si>
  <si>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</si>
  <si>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</si>
  <si>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</si>
  <si>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</si>
  <si>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</si>
  <si>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</si>
  <si>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</si>
  <si>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</si>
  <si>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</si>
  <si>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</si>
  <si>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</si>
  <si>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</si>
  <si>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</si>
  <si>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</si>
  <si>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</si>
  <si>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</si>
  <si>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</si>
  <si>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</si>
  <si>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</si>
  <si>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</si>
  <si>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</si>
  <si>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</si>
  <si>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</si>
  <si>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</si>
  <si>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</si>
  <si>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</si>
  <si>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</si>
  <si>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</si>
  <si>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</si>
  <si>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</si>
  <si>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</si>
  <si>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</si>
  <si>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</si>
  <si>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</si>
  <si>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</si>
  <si>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</si>
  <si>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</si>
  <si>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</si>
  <si>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</si>
  <si>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</si>
  <si>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</si>
  <si>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</si>
  <si>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</si>
  <si>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</si>
  <si>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</si>
  <si>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</si>
  <si>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</si>
  <si>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</si>
  <si>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</si>
  <si>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</si>
  <si>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</si>
  <si>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</si>
  <si>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</si>
  <si>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</si>
  <si>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</si>
  <si>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</si>
  <si>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</si>
  <si>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</si>
  <si>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</si>
  <si>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</si>
  <si>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</si>
  <si>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</si>
  <si>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</si>
  <si>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</si>
  <si>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</si>
  <si>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</si>
  <si>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</si>
  <si>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</si>
  <si>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</si>
  <si>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</si>
  <si>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</si>
  <si>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</si>
  <si>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</si>
  <si>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</si>
  <si>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</si>
  <si>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</si>
  <si>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</si>
  <si>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</si>
  <si>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</si>
  <si>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</si>
  <si>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</si>
  <si>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</si>
  <si>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</si>
  <si>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</si>
  <si>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</si>
  <si>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</si>
  <si>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</si>
  <si>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</si>
  <si>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</si>
  <si>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</si>
  <si>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</si>
  <si>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</si>
  <si>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</si>
  <si>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</si>
  <si>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</si>
  <si>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</si>
  <si>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</si>
  <si>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</si>
  <si>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</si>
  <si>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</si>
  <si>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</si>
  <si>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</si>
  <si>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</si>
  <si>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</si>
  <si>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</si>
  <si>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</si>
  <si>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</si>
  <si>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</si>
  <si>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</si>
  <si>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</si>
  <si>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</si>
  <si>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</si>
  <si>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</si>
  <si>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</si>
  <si>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</si>
  <si>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</si>
  <si>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</si>
  <si>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</si>
  <si>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</si>
  <si>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</si>
  <si>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</si>
  <si>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</si>
  <si>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</si>
  <si>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</si>
  <si>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</si>
  <si>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</si>
  <si>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</si>
  <si>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</si>
  <si>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</si>
  <si>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</si>
  <si>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</si>
  <si>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</si>
  <si>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</si>
  <si>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</si>
  <si>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</si>
  <si>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</si>
  <si>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</si>
  <si>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</si>
  <si>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</si>
  <si>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</si>
  <si>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</si>
  <si>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</si>
  <si>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</si>
  <si>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</si>
  <si>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</si>
  <si>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</si>
  <si>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</si>
  <si>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</si>
  <si>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</si>
  <si>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</si>
  <si>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</si>
  <si>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</si>
  <si>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</si>
  <si>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</si>
  <si>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</si>
  <si>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</si>
  <si>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</si>
  <si>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</si>
  <si>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</si>
  <si>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</si>
  <si>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</si>
  <si>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</si>
  <si>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</si>
  <si>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</si>
  <si>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</si>
  <si>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</si>
  <si>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</si>
  <si>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</si>
  <si>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</si>
  <si>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</si>
  <si>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</si>
  <si>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</si>
  <si>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</si>
  <si>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</si>
  <si>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</si>
  <si>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</si>
  <si>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</si>
  <si>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</si>
  <si>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</si>
  <si>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</si>
  <si>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</si>
  <si>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</si>
  <si>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</si>
  <si>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</si>
  <si>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</si>
  <si>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</si>
  <si>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</si>
  <si>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</si>
  <si>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</si>
  <si>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</si>
  <si>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</si>
  <si>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</si>
  <si>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</si>
  <si>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</si>
  <si>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</si>
  <si>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</si>
  <si>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</si>
  <si>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</si>
  <si>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</si>
  <si>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</si>
  <si>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</si>
  <si>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</si>
  <si>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</si>
  <si>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</si>
  <si>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</si>
  <si>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</si>
  <si>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</si>
  <si>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</si>
  <si>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</si>
  <si>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</si>
  <si>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</si>
  <si>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</si>
  <si>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</si>
  <si>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</si>
  <si>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</si>
  <si>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</si>
  <si>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</si>
  <si>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</si>
  <si>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</si>
  <si>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</si>
  <si>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</si>
  <si>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</si>
  <si>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</si>
  <si>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</si>
  <si>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</si>
  <si>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</si>
  <si>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</si>
  <si>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</si>
  <si>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</si>
  <si>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</si>
  <si>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</si>
  <si>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</si>
  <si>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</si>
  <si>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</si>
  <si>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</si>
  <si>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</si>
  <si>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</si>
  <si>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</si>
  <si>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</si>
  <si>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</si>
  <si>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</si>
  <si>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</si>
  <si>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</si>
  <si>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</si>
  <si>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</si>
  <si>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</si>
  <si>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</si>
  <si>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</si>
  <si>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</si>
  <si>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</si>
  <si>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</si>
  <si>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</si>
  <si>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</si>
  <si>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</si>
  <si>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</si>
  <si>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</si>
  <si>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</si>
  <si>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</si>
  <si>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</si>
  <si>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</si>
  <si>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</si>
  <si>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</si>
  <si>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</si>
  <si>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</si>
  <si>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</si>
  <si>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</si>
  <si>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</si>
  <si>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</si>
  <si>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</si>
  <si>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</si>
  <si>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</si>
  <si>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</si>
  <si>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</si>
  <si>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</si>
  <si>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</si>
  <si>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</si>
  <si>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</si>
  <si>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</si>
  <si>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</si>
  <si>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</si>
  <si>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</si>
  <si>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</si>
  <si>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</si>
  <si>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</si>
  <si>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</si>
  <si>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</si>
  <si>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</si>
  <si>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</si>
  <si>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</si>
  <si>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</si>
  <si>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</si>
  <si>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</si>
  <si>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</si>
  <si>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</si>
  <si>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</si>
  <si>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</si>
  <si>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</si>
  <si>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</si>
  <si>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</si>
  <si>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</si>
  <si>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</si>
  <si>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</si>
  <si>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</si>
  <si>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</si>
  <si>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</si>
  <si>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</si>
  <si>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</si>
  <si>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</si>
  <si>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</si>
  <si>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</si>
  <si>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</si>
  <si>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</si>
  <si>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</si>
  <si>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</si>
  <si>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</si>
  <si>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</si>
  <si>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</si>
  <si>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</si>
  <si>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</si>
  <si>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</si>
  <si>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</si>
  <si>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</si>
  <si>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</si>
  <si>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</si>
  <si>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</si>
  <si>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</si>
  <si>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</si>
  <si>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</si>
  <si>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</si>
  <si>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</si>
  <si>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</si>
  <si>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</si>
  <si>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</si>
  <si>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</si>
  <si>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</si>
  <si>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</si>
  <si>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</si>
  <si>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</si>
  <si>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</si>
  <si>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</si>
  <si>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</si>
  <si>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</si>
  <si>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</si>
  <si>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</si>
  <si>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</si>
  <si>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</si>
  <si>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</si>
  <si>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</si>
  <si>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</si>
  <si>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</si>
  <si>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</si>
  <si>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</si>
  <si>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</si>
  <si>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</si>
  <si>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</si>
  <si>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</si>
  <si>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</si>
  <si>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</si>
  <si>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</si>
  <si>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</si>
  <si>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</si>
  <si>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</si>
  <si>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</si>
  <si>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</si>
  <si>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</si>
  <si>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</si>
  <si>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</si>
  <si>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</si>
  <si>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</si>
  <si>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</si>
  <si>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</si>
  <si>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</si>
  <si>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</si>
  <si>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</si>
  <si>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</si>
  <si>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</si>
  <si>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</si>
  <si>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</si>
  <si>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</si>
  <si>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</si>
  <si>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</si>
  <si>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</si>
  <si>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</si>
  <si>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</si>
  <si>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</si>
  <si>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</si>
  <si>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</si>
  <si>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</si>
  <si>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</si>
  <si>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</si>
  <si>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</si>
  <si>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</si>
  <si>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</si>
  <si>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</si>
  <si>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</si>
  <si>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</si>
  <si>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</si>
  <si>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</si>
  <si>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</si>
  <si>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</si>
  <si>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</si>
  <si>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</si>
  <si>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</si>
  <si>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</si>
  <si>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PCM-20251107-00000971</t>
  </si>
  <si>
    <t>ETA 24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</si>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</sst>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abSelected="1"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305.76816875000077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45968.716594560188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45968.716594560188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45968.716594560188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45968.716594560188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45968.716594560188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45968.716594560188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45968.716594560188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45968.716594560188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45968.716594560188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45968.716594560188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45968.716594560188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45968.716594560188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45968.716594560188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45968.716594560188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45968.716594560188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45968.716594560188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45968.716594560188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45968.716594560188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45968.716594560188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45968.716594560188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45968.716594560188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45968.716594560188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45968.716594560188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45968.716594560188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45968.716594560188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45968.716594560188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45968.716594560188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45968.716594560188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45968.716594560188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45968.716594560188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45968.716594560188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45968.716594560188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45968.716594560188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45968.716594560188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45968.716594560188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45968.716594560188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45968.716594560188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45968.716594560188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45968.716594560188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45968.716594560188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45968.716594560188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45968.716594560188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45968.716594560188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45968.716594675927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45968.716594675927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45968.716594675927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45968.716594675927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45968.716594675927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45968.716594675927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45968.716594675927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45968.716594675927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45968.716594675927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45968.716594675927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45968.716594675927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45968.716594675927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45968.716594675927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45968.716594675927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45968.716594675927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45968.716594675927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45968.716594675927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45968.716594675927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45968.716594675927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45968.716594675927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45968.716594675927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45968.716594675927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45968.716594675927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45968.716594675927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45968.716594675927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45968.716594675927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45968.716594675927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45968.716594675927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45968.716594675927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45968.716594675927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45968.716594675927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45968.716594675927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45968.716594675927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45968.716594675927</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45968.716594675927</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D3D4C96F-0106-403F-8769-627BA20D9D2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143.71675671296543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0.109140972221212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19574</v>
      </c>
      <c r="E5" s="85" t="s">
        <v>39021</v>
      </c>
      <c r="F5" s="104">
        <v>45968.711481481485</v>
      </c>
      <c r="G5" s="105">
        <f ca="1">IFERROR(NOW()-F5,"-")</f>
        <v>5.113194441946689E-3</v>
      </c>
      <c r="H5" s="104">
        <v>45968.705231481479</v>
      </c>
      <c r="I5" s="18" t="str">
        <f>IFERROR(VLOOKUP(D5,DB!A:F,6,0),"")</f>
        <v>SCECO</v>
      </c>
      <c r="J5" s="18" t="str">
        <f>IFERROR(VLOOKUP(D5,DB!A:G,7,0),"")</f>
        <v>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45968.716594675927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45968.716594675927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45968.716594675927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45968.716594675927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45968.716594675927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45968.716594675927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45968.716594675927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45968.716594675927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45968.716594675927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45968.716594675927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45968.716594675927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45968.716594675927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45968.716594675927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45968.716594675927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45968.716594675927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45968.716594675927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45968.716594675927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45968.716594675927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45968.716594675927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45968.716594675927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45968.716594675927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45968.716594675927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45968.716594675927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45968.716594675927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45968.716594675927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45968.716594675927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45968.716594675927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45968.716594675927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45968.716594675927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45968.716594675927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45968.716594675927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45968.716594675927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45968.716594675927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45968.716594675927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45968.716594675927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45968.716594675927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45968.716594675927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45968.716594675927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45968.716594675927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45968.716594675927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45968.716594675927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45968.716594675927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45968.716594675927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45968.716594675927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45968.716594675927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45968.716594675927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45968.716594675927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45968.716594675927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45968.716594675927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45968.716594675927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45968.716594675927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45968.716594675927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45968.716594675927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45968.716594675927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45968.716594675927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45968.716594675927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45968.716594675927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45968.716594675927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45968.716594675927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45968.716594675927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45968.716594675927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45968.716594675927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45968.716594675927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45968.716594675927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45968.716594675927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45968.716594675927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45968.716594675927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45968.716594675927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45968.716594675927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45968.716594675927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45968.716594675927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45968.716594675927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45968.716594675927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45968.716594675927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45968.716594675927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45968.716594675927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45968.716594675927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45968.716594675927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45968.716594675927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45968.716594675927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45968.716594675927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45968.716594675927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45968.716594675927</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45968.716594675927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45968.716594675927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45968.716594675927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45968.716594675927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45968.716594675927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45968.716594675927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45968.716594675927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45968.716594675927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45968.716594675927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45968.716594675927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45968.716594675927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45968.716594675927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45968.716594675927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45968.716594675927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45968.716594675927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45968.716594675927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45968.716594675927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45968.716594675927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45968.716594675927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45968.716594675927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45968.716594675927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45968.716594675927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45968.716594675927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45968.716594675927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45968.716594675927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45968.716594675927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45968.716594675927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45968.716594675927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45968.716594675927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45968.716594675927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45968.716594675927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45968.716594675927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45968.716594675927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45968.716594675927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45968.716594675927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45968.716594675927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45968.716594675927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45968.716594675927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45968.716594675927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45968.716594675927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45968.716594675927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45968.716594675927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45968.716594675927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45968.716594675927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45968.716594675927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45968.716594675927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45968.716594675927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45968.716594675927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45968.716594675927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45968.716594675927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45968.716594675927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45968.716594675927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45968.716594675927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45968.716594675927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45968.716594675927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45968.716594675927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45968.716594675927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45968.716594675927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45968.716594675927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45968.716594675927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45968.716594675927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45968.716594675927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45968.716594675927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45968.716594675927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45968.716594675927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45968.716594675927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45968.716594675927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45968.716594675927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45968.716594675927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45968.716594675927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45968.716594675927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45968.716594675927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45968.716594675927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45968.716594675927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45968.716594675927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45968.716594675927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45968.716594675927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45968.716594675927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45968.716594675927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45968.716594675927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45968.716594675927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45968.716594675927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45968.716594675927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45968.716594675927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45968.716594675927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45968.716594675927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45968.716594675927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45968.716594675927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45968.716594675927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45968.716594675927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45968.716594675927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45968.716594675927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45968.716594675927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45968.716594675927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45968.716594675927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45968.716594675927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45968.716594675927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45968.716594675927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45968.716594675927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45968.716594675927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45968.716594675927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45968.716594675927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45968.716594675927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45968.716594675927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45968.716594675927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45968.716594675927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45968.716594675927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45968.716594675927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45968.716594675927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45968.716594675927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45968.716594675927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45968.716594675927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45968.716594675927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45968.716594675927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45968.716594675927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45968.716594675927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45968.716594675927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45968.716594675927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45968.716594675927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45968.716594675927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45968.716594675927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45968.716594675927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45968.716594675927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45968.716594675927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45968.716594675927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45968.716594675927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45968.716594675927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45968.716594675927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45968.716594675927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45968.716594675927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45968.716594675927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45968.716594675927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45968.716594675927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45968.716594675927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45968.716594675927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45968.716594675927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45968.716594675927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45968.716594675927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45968.716594675927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45968.716594675927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45968.716594675927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45968.716594675927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45968.716594675927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45968.716594675927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45968.716594675927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45968.716594675927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45968.716594675927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45968.716594675927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45968.716594675927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45968.716594675927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45968.716594675927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45968.716594675927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45968.716594675927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45968.716594675927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45968.716594675927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45968.716594675927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45968.716594675927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45968.716594675927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45968.716594675927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45968.716594675927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45968.716594675927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45968.716594675927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45968.716594675927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45968.716594675927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45968.716594675927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45968.716594675927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45968.716594675927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45968.716594675927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45968.716594675927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45968.716594675927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45968.716594675927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45968.716594675927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45968.716594675927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45968.716594675927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45968.716594675927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45968.716594675927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45968.716594675927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45968.716594675927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45968.716594675927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45968.716594675927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45968.716594675927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45968.716594675927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45968.716594675927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45968.716594675927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45968.716594675927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45968.716594675927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45968.716594675927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45968.716594675927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45968.716594675927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45968.716594675927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45968.716594675927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45968.716594675927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45968.716594675927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45968.716594675927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45968.716594675927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45968.716594675927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45968.716594675927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45968.716594675927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45968.716594675927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45968.716594675927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45968.716594675927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45968.716594675927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45968.716594675927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45968.716594675927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45968.716594675927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45968.716594675927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45968.716594675927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45968.716594675927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45968.716594675927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45968.716594675927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45968.716594675927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45968.716594675927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45968.716594675927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45968.716594675927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45968.716594675927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45968.716594675927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45968.716594675927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45968.716594675927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45968.716594675927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45968.716594675927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45968.716594675927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45968.716594675927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45968.716594675927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45968.716594675927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45968.716594675927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45968.716594675927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45968.716594675927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45968.716594675927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45968.716594675927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45968.716594675927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45968.716594675927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45968.716594675927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45968.716594675927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45968.716594675927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45968.716594675927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45968.716594675927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45968.716594675927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45968.716594675927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45968.716594675927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45968.716594675927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45968.716594675927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45968.716594675927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45968.716594675927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45968.716594675927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45968.716594675927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45968.716594675927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45968.716594675927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45968.716594675927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45968.716594675927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45968.716594675927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45968.716594675927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45968.716594675927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45968.716594675927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45968.716594675927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45968.716594675927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45968.716594675927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45968.716594675927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45968.716594675927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45968.716594675927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45968.716594675927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45968.716594675927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45968.716594675927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45968.716594675927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45968.716594675927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45968.716594675927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45968.716594675927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45968.716594675927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45968.716594675927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45968.716594675927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45968.716594675927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45968.716594675927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45968.716594675927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45968.716594675927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45968.716594675927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45968.716594675927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45968.716594675927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45968.716594675927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45968.716594675927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45968.716594675927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45968.716594675927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45968.716594675927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45968.716594675927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45968.716594675927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45968.716594675927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45968.716594675927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45968.716594675927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45968.716594675927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45968.716594675927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45968.716594675927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45968.716594675927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45968.716594675927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45968.716594675927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45968.716594675927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45968.716594675927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45968.716594675927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45968.716594675927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45968.716594675927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45968.716594675927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45968.716594675927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45968.716594675927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45968.716594675927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45968.716594675927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45968.716594675927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45968.716594675927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45968.716594675927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45968.716594675927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45968.716594675927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45968.716594675927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45968.716594675927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45968.716594675927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45968.716594675927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45968.716594675927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45968.716594675927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45968.716594675927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45968.716594675927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45968.716594675927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45968.716594675927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45968.716594675927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45968.716594675927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45968.716594675927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45968.716594675927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45968.716594675927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45968.716594675927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45968.716594675927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45968.716594675927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45968.716594675927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45968.716594675927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45968.716594675927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45968.716594675927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45968.716594675927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45968.716594675927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45968.716594675927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45968.716594675927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45968.716594675927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45968.716594675927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45968.716594675927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45968.716594675927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45968.716594675927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45968.716594675927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45968.716594675927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45968.716594675927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45968.716594675927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45968.716594675927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45968.716594675927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45968.716594675927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45968.716594675927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45968.716594675927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45968.716594675927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45968.716594675927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45968.716594675927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45968.716594675927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45968.716594675927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45968.716594675927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45968.716594675927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45968.716594675927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45968.716594675927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45968.716594675927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45968.716594675927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45968.716594675927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45968.716594675927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45968.716594675927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45968.716594675927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45968.716594675927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45968.716594675927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45968.716594675927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45968.716594675927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45968.716594675927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45968.716594675927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45968.716594675927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45968.716594675927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45968.716594675927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45968.716594675927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45968.716594675927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45968.716594675927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45968.716594675927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45968.716594675927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45968.716594675927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45968.716594675927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45968.716594675927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45968.716594675927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45968.716594675927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45968.716594675927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45968.716594675927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45968.716594675927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45968.716594675927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45968.716594675927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45968.716594675927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45968.716594675927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45968.716594675927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45968.716594675927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45968.716594675927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45968.716594675927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45968.716594675927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45968.716594675927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45968.716594675927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45968.716594675927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45968.716594675927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45968.716594675927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45968.716594675927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45968.716594675927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45968.716594675927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45968.716594675927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45968.716594675927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45968.716594675927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45968.716594675927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45968.716594675927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45968.716594675927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45968.716594675927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45968.716594675927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45968.716594675927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45968.716594675927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45968.716594675927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45968.716594675927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45968.716594675927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45968.716594675927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45968.716594675927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45968.716594675927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45968.716594675927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45968.716594675927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45968.716594675927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45968.716594675927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45968.716594675927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45968.716594675927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45968.716594675927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45968.716594675927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45968.716594675927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45968.716594675927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45968.716594675927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45968.716594675927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45968.716594675927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45968.716594675927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45968.716594675927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45968.716594675927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45968.716594675927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45968.716594675927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45968.716594675927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45968.716594675927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45968.716594675927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45968.716594675927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45968.716594675927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45968.716594675927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45968.716594675927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45968.716594675927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45968.716594675927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45968.716594675927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45968.716594675927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45968.716594675927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45968.716594675927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45968.716594675927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45968.716594675927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45968.716594675927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45968.716594675927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45968.716594675927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45968.716594675927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45968.716594675927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45968.716594675927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45968.716594675927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45968.716594675927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45968.716594675927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45968.716594675927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45968.716594675927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45968.716594675927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45968.716594675927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45968.716594675927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45968.716594675927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45968.716594675927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45968.716594675927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45968.716594675927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45968.716594675927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45968.716594675927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45968.716594675927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45968.716594675927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45968.716594675927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45968.716594675927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45968.716594675927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45968.716594675927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45968.716594675927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45968.716594675927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45968.716594675927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45968.716594675927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45968.716594675927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45968.716594675927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45968.716594675927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45968.716594675927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45968.716594675927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45968.716594675927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45968.716594675927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45968.716594675927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45968.716594675927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45968.716594675927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45968.716594675927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45968.716594675927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45968.716594675927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45968.716594675927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45968.716594675927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45968.716594675927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45968.716594675927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45968.716594675927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45968.716594675927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45968.716594675927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45968.716594675927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45968.716594675927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45968.716594675927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45968.716594675927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45968.716594675927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45968.716594675927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45968.716594675927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45968.716594675927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45968.716594675927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45968.716594675927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45968.716594675927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45968.716594675927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45968.716594675927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45968.716594675927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45968.716594675927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45968.716594675927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45968.716594675927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45968.716594675927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45968.716594675927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45968.716594675927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45968.716594675927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45968.716594675927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45968.716594675927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45968.716594675927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45968.716594675927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45968.716594675927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45968.716594675927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45968.716594675927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45968.716594675927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45968.716594675927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45968.716594675927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45968.716594675927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45968.716594675927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45968.716594675927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45968.716594675927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45968.716594675927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45968.716594675927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45968.716594675927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45968.716594675927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45968.716594675927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45968.716594675927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45968.716594675927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45968.716594675927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45968.716594675927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45968.716594675927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45968.716594675927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45968.716594675927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45968.716594675927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45968.716594675927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45968.716594675927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45968.716594675927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45968.716594675927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45968.716594675927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45968.716594675927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45968.716594675927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45968.716594675927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45968.716594675927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45968.716594675927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45968.716594675927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45968.716594675927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45968.716594675927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45968.716594675927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45968.716594675927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45968.716594675927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45968.716594675927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45968.716594675927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45968.716594675927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45968.716594675927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45968.716594675927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45968.716594675927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45968.716594675927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45968.716594675927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45968.716594675927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45968.716594675927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45968.716594675927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45968.716594675927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45968.716594675927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45968.716594675927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45968.716594675927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45968.716594675927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45968.716594675927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45968.716594675927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45968.716594675927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45968.716594675927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45968.716594675927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45968.716594675927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45968.716594675927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45968.716594675927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45968.716594675927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45968.716594675927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45968.716594675927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45968.716594675927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45968.716594675927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45968.716594675927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45968.716594675927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45968.716594675927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45968.716594675927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45968.716594675927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45968.716594675927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45968.716594675927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45968.716594675927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45968.716594675927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45968.716594675927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45968.716594675927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45968.716594675927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45968.716594675927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45968.716594675927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45968.716594675927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45968.716594675927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45968.716594675927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45968.716594675927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45968.716594675927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45968.716594675927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45968.716594675927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45968.716594675927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45968.716594675927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45968.716594675927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45968.716594675927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45968.716594675927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45968.716594675927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45968.716594675927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45968.716594675927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45968.716594675927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45968.716594675927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45968.716594675927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45968.716594675927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45968.716594675927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45968.716594675927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45968.716594675927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45968.716594675927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45968.716594675927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45968.716594675927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45968.716594675927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45968.716594675927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45968.716594675927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45968.716594675927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45968.716594675927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45968.716594675927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45968.716594675927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45968.716594675927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45968.716594675927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45968.716594675927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45968.716594675927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45968.716594675927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45968.716594675927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45968.716594675927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45968.716594675927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45968.716594675927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45968.716594675927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45968.716594675927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45968.716594675927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45968.716594675927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45968.716594675927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45968.716594675927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45968.716594675927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45968.716594675927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45968.716594675927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45968.716594675927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45968.716594675927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45968.716594675927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45968.716594675927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45968.716594675927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45968.716594675927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45968.716594675927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45968.716594675927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45968.716594675927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45968.716594675927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45968.716594675927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45968.716594675927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45968.716594675927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45968.716594675927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45968.716594675927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45968.716594675927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45968.716594675927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45968.716594675927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45968.716594675927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45968.716594675927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45968.716594675927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45968.716594675927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45968.716594675927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45968.716594675927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45968.716594675927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45968.716594675927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45968.716594675927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45968.716594675927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45968.716594675927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45968.716594675927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45968.716594675927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45968.716594675927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45968.716594675927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45968.716594675927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45968.716594675927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45968.716594675927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45968.716594675927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45968.716594675927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45968.716594675927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45968.716594675927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45968.716594675927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45968.716594675927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45968.716594675927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45968.716594675927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45968.716594675927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45968.716594675927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45968.716594675927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45968.716594675927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45968.716594675927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45968.716594675927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45968.716594675927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45968.716594675927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45968.716594675927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45968.716594675927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45968.716594675927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45968.716594675927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45968.716594675927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45968.716594675927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45968.716594675927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45968.716594675927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45968.716594675927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45968.716594675927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45968.716594675927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45968.716594675927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45968.716594675927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45968.716594675927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45968.716594675927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45968.716594675927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45968.716594675927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45968.716594675927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45968.716594675927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45968.716594675927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45968.716594675927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45968.716594675927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45968.716594675927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45968.716594675927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45968.716594675927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45968.716594675927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45968.716594675927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45968.716594675927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45968.716594675927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45968.716594675927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45968.716594675927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45968.716594675927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45968.716594675927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45968.716594675927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45968.716594675927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45968.716594675927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45968.716594675927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45968.716594675927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45968.716594675927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45968.716594675927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45968.716594675927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45968.716594675927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45968.716594675927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45968.716594675927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45968.716594675927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45968.716594675927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45968.716594675927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45968.716594675927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45968.716594675927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45968.716594675927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45968.716594675927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45968.716594675927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45968.716594675927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45968.716594675927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45968.716594675927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45968.716594675927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45968.716594675927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45968.716594675927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45968.716594675927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45968.716594675927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45968.716594675927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45968.716594675927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45968.716594675927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45968.716594675927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45968.716594675927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45968.716594675927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45968.716594675927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45968.716594675927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45968.716594675927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45968.716594675927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45968.716594675927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45968.716594675927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45968.716594675927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45968.716594675927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45968.716594675927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45968.716594675927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45968.716594675927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45968.716594675927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45968.716594675927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45968.716594675927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45968.716594675927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45968.716594675927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45968.716594675927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45968.716594675927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45968.716594675927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45968.716594675927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45968.716594675927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45968.716594675927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45968.716594675927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45968.716594675927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45968.716594675927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45968.716594675927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45968.716594675927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45968.716594675927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45968.716594675927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45968.716594675927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45968.716594675927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45968.716594675927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45968.716594675927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45968.716594675927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45968.716594675927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45968.716594675927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45968.716594675927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45968.716594675927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45968.716594675927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45968.716594675927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45968.716594675927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45968.716594675927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45968.716594675927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45968.716594675927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45968.716594675927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45968.716594675927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45968.716594675927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45968.716594675927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45968.716594675927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45968.716594675927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45968.716594675927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45968.716594675927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45968.716594675927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45968.716594675927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45968.716594675927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45968.716594675927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45968.716594675927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45968.716594675927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45968.716594675927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45968.716594675927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45968.716594675927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45968.716594675927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45968.716594675927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45968.716594675927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45968.716594675927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45968.716594675927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45968.716594675927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45968.716594675927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45968.716594675927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45968.716594675927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45968.716594675927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45968.716594675927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45968.716594675927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45968.716594675927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45968.716594675927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45968.716594675927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45968.716594675927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45968.716594675927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45968.716594675927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45968.716594675927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45968.716594675927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45968.716594675927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45968.716594675927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45968.716594675927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45968.716594675927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45968.716594675927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45968.716594675927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45968.716594675927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45968.716594675927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45968.716594675927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45968.716594675927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45968.716594675927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45968.716594675927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45968.716594675927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45968.716594675927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45968.716594675927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45968.716594675927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45968.716594675927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45968.716594675927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45968.716594675927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45968.716594675927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45968.716594675927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45968.716594675927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45968.716594675927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45968.716594675927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45968.716594675927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45968.716594675927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45968.716594675927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45968.716594675927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45968.716594675927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45968.716594675927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45968.716594675927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45968.716594675927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45968.716594675927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45968.716594675927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45968.716594675927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45968.716594675927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45968.716594675927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45968.716594675927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45968.716594675927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45968.716594675927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45968.716594675927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45968.716594675927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45968.716594675927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45968.716594675927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45968.716594675927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45968.716594675927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45968.716594675927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45968.716594675927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45968.716594675927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45968.716594675927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45968.716594675927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45968.716594675927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45968.716594675927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45968.716594675927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45968.716594675927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45968.716594675927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45968.716594675927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45968.716594675927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45968.716594675927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45968.716594675927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45968.716594675927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45968.716594675927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45968.716594675927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45968.716594675927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45968.716594675927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45968.716594675927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45968.716594675927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45968.716594675927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45968.716594675927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45968.716594675927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45968.716594675927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45968.716594675927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45968.716594675927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45968.716594675927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45968.716594675927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45968.716594675927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45968.716594675927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45968.716594675927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45968.716594675927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45968.716594675927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45968.716594675927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45968.716594675927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45968.716594675927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45968.716594675927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45968.716594675927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45968.716594675927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45968.716594675927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45968.716594675927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45968.716594675927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45968.716594675927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45968.716594675927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45968.716594675927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45968.716594675927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45968.716594675927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45968.716594675927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45968.716594675927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45968.716594675927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45968.716594675927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45968.716594675927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45968.716594675927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45968.716594675927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45968.716594675927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45968.716594675927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45968.716594675927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45968.716594675927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45968.716594675927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45968.716594675927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45968.716594675927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45968.716594675927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45968.716594675927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45968.716594675927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45968.716594675927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45968.716594675927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45968.716594675927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45968.716594675927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45968.716594675927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45968.716594675927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45968.716594675927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45968.716594675927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45968.716594675927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45968.716594675927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45968.716594675927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45968.716594675927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45968.716594675927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45968.716594675927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45968.716594675927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45968.716594675927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45968.716594675927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45968.716594675927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45968.716594675927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45968.716594675927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45968.716594675927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45968.716594675927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45968.716594675927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45968.716594675927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45968.716594675927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45968.716594675927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45968.716594675927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45968.716594675927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45968.716594675927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45968.716594675927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45968.716594675927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45968.716594675927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45968.716594675927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45968.716594675927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45968.716594675927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45968.716594675927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45968.716594675927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45968.716594675927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45968.716594675927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45968.716594675927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45968.716594675927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45968.716594675927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45968.716594675927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45968.716594675927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45968.716594675927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45968.716594675927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45968.716594675927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45968.716594675927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45968.716594675927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45968.716594675927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45968.716594675927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45968.716594675927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45968.716594675927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45968.716594675927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45968.716594675927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45968.716594675927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45968.716594675927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45968.716594675927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45968.716594675927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45968.716594675927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45968.716594675927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45968.716594675927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45968.716594675927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45968.716594675927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45968.716594675927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45968.716594675927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45968.716594675927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45968.716594675927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45968.716594675927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45968.716594675927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45968.716594675927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45968.716594675927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45968.716594675927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45968.716594675927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45968.716594675927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45968.716594675927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45968.716594675927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45968.716594675927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45968.716594675927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45968.716594675927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45968.716594675927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45968.716594675927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45968.716594675927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45968.716594675927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265.23587708333071</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45968.716594675927</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45968.716594675927</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45968.716594675927</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45968.716594675927</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45968.716594675927</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45968.716594675927</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45968.716594675927</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45968.716594675927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45968.716594675927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45968.716594675927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45968.716594675927</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45968.716594560188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45968.716594560188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45968.716594560188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45968.716594560188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45968.716594560188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45968.716594560188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45968.716594560188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45968.716594560188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45968.716594560188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45968.716594560188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45968.716594560188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45968.716594560188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45968.716594560188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45968.716594560188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45968.716594560188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45968.716594560188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45968.716594560188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45968.716594560188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45968.716594560188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45968.716594560188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45968.716594560188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45968.716594560188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45968.716594560188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45968.716594560188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45968.716594560188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45968.716594560188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45968.716594560188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45968.716594560188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45968.716594560188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45968.716594560188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45968.716594560188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45968.716594560188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45968.716594560188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45968.716594560188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45968.716594560188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45968.716594560188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45968.716594560188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45968.716594560188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45968.716594560188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45968.716594560188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45968.716594560188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45968.716594560188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45968.716594560188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45968.716594560188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45968.716594560188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45968.716594560188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45968.716594560188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45968.716594560188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45968.716594560188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45968.716594560188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45968.716594560188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45968.716594560188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45968.716594560188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45968.716594560188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45968.716594560188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45968.716594560188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45968.716594560188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45968.716594560188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45968.716594560188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45968.716594560188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45968.716594560188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45968.716594560188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45968.716594560188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45968.716594560188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45968.716594560188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45968.716594560188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45968.716594560188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45968.716594560188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45968.716594560188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45968.716594560188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45968.716594560188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45968.716594560188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45968.716594560188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45968.716594560188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45968.716594560188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45968.716594560188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45968.716594560188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45968.716594560188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45968.716594560188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45968.716594560188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45968.716594560188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45968.716594560188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45968.716594560188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45968.716594560188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45968.716594560188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45968.716594560188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45968.716594560188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45968.716594560188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45968.716594560188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45968.716594560188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45968.716594560188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45968.716594560188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45968.716594560188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45968.716594560188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45968.716594560188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45968.716594560188</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76.88453437499993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42.527717361110263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20.055483564814494</v>
      </c>
      <c r="H4" s="132">
        <v>45948.661111111112</v>
      </c>
      <c r="I4" s="131" t="str">
        <f>IFERROR(VLOOKUP(D4,DB!A:F,6,0),"")</f>
        <v>SCECO</v>
      </c>
      <c r="J4" s="131" t="str">
        <f>IFERROR(VLOOKUP(D4,DB!A:G,7,0),"")</f>
        <v>Dead</v>
      </c>
      <c r="K4" s="131" t="s">
        <v>39118</v>
      </c>
      <c r="L4" s="131" t="str">
        <f>IFERROR(VLOOKUP(D4,DB!A:I,9,0),"")</f>
        <v>Latis</v>
      </c>
    </row>
    <row r="5" spans="1:13" s="106" customFormat="1" ht="15">
      <c r="A5" s="131" t="s">
        <v>39119</v>
      </c>
      <c r="B5" s="131" t="str">
        <f>IFERROR(VLOOKUP(D5,DB!A:K,11,0),"")</f>
        <v>R5</v>
      </c>
      <c r="C5" s="131">
        <v>4</v>
      </c>
      <c r="D5" s="131" t="s">
        <v>38925</v>
      </c>
      <c r="E5" s="131" t="s">
        <v>39120</v>
      </c>
      <c r="F5" s="132">
        <v>45968.576666666668</v>
      </c>
      <c r="G5" s="133">
        <f ca="1">IFERROR(NOW()-F5,"")</f>
        <v>0.1399278935205075</v>
      </c>
      <c r="H5" s="132">
        <v>45968.698194444441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45968.716594675927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45968.716594675927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45968.716594675927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45968.716594675927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45968.716594675927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45968.716594675927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45968.716594675927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45968.716594675927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45968.716594675927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45968.716594675927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45968.716594675927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45968.716594675927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45968.716594675927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45968.716594675927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45968.716594675927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45968.716594675927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45968.716594675927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45968.716594675927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45968.716594675927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45968.716594675927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45968.716594675927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45968.716594675927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45968.716594675927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45968.716594675927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45968.716594675927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45968.716594675927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45968.716594675927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45968.716594675927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45968.716594675927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45968.716594675927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45968.716594675927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45968.716594675927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45968.716594675927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45968.716594675927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45968.716594675927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45968.716594675927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45968.716594675927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45968.716594675927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45968.716594675927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45968.716594675927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45968.716594675927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45968.716594675927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45968.716594675927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45968.716594675927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45968.716594675927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45968.716594675927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45968.716594675927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45968.716594675927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45968.716594675927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45968.716594675927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45968.716594675927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45968.716594675927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45968.716594675927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45968.716594675927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45968.716594675927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45968.716594675927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45968.716594675927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45968.716594675927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45968.716594675927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45968.716594675927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45968.716594675927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45968.716594675927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45968.716594675927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45968.716594675927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45968.716594675927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45968.716594675927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45968.716594675927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45968.716594675927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45968.716594675927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45968.716594675927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45968.716594675927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45968.716594675927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45968.716594675927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45968.716594675927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45968.716594675927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45968.716594675927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45968.716594675927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45968.716594675927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45968.716594675927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45968.716594675927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45968.716594675927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45968.716594675927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45968.716594675927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45968.716594675927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45968.716594675927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45968.716594675927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45968.716594675927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45968.716594675927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45968.716594675927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45968.716594675927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45968.716594675927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45968.716594675927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45968.716594675927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45968.716594675927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45968.716594675927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45968.716594675927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45968.716594675927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45968.716594675927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45968.716594675927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45968.716594675927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45968.716594675927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45968.716594675927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45968.716594675927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45968.716594675927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45968.716594675927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45968.716594675927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45968.716594675927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45968.716594675927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45968.716594675927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45968.716594675927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45968.716594675927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45968.716594675927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45968.716594675927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45968.716594675927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45968.716594675927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45968.716594675927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45968.716594675927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45968.716594675927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45968.716594675927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45968.716594675927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45968.716594675927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45968.716594675927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45968.716594675927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45968.716594675927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45968.716594675927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45968.716594675927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45968.716594675927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45968.716594675927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45968.716594675927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45968.716594675927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45968.716594675927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45968.716594675927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45968.716594675927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45968.716594675927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45968.716594675927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45968.716594675927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45968.716594675927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45968.716594675927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45968.716594675927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45968.716594675927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45968.716594675927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45968.716594675927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45968.716594675927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45968.716594675927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45968.716594675927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45968.716594675927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45968.716594675927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45968.716594675927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45968.716594675927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45968.716594675927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45968.716594675927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45968.716594675927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45968.716594675927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45968.716594675927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45968.716594675927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45968.716594675927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45968.716594675927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45968.716594675927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45968.716594675927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45968.716594675927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45968.716594675927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45968.716594675927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45968.716594675927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45968.716594675927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45968.716594675927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45968.716594675927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45968.716594675927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45968.716594675927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45968.716594675927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45968.716594675927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45968.716594675927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45968.716594675927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45968.716594675927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45968.716594675927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45968.716594675927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45968.716594675927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45968.716594675927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45968.716594675927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45968.716594675927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45968.716594675927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45968.716594675927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45968.716594675927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45968.716594675927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45968.716594675927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45968.716594675927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45968.716594675927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45968.716594675927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45968.716594675927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45968.716594675927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45968.716594675927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45968.716594675927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45968.716594675927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45968.716594675927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45968.716594675927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45968.716594675927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45968.716594675927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45968.716594675927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45968.716594675927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45968.716594675927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45968.716594675927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45968.716594675927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45968.716594675927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45968.716594675927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45968.716594675927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45968.716594675927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45968.716594675927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45968.716594675927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45968.716594675927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45968.716594675927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45968.716594675927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45968.716594675927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45968.716594675927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45968.716594675927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45968.716594675927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45968.716594675927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45968.716594675927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45968.716594675927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45968.716594675927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45968.716594675927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45968.716594675927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45968.716594675927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45968.716594675927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45968.716594675927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45968.716594675927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45968.716594675927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45968.716594675927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45968.716594675927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45968.716594675927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45968.716594675927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45968.716594675927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45968.716594675927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45968.716594675927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45968.716594675927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45968.716594675927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45968.716594675927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45968.716594675927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45968.716594675927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45968.716594675927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45968.716594675927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45968.716594675927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45968.716594675927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45968.716594675927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45968.716594675927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45968.716594675927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45968.716594675927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45968.716594675927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45968.716594675927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45968.716594675927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45968.716594675927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45968.716594675927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45968.716594675927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45968.716594675927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45968.716594675927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45968.716594675927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45968.716594675927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45968.716594675927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45968.716594675927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45968.716594675927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45968.716594675927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45968.716594675927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45968.716594675927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45968.716594675927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45968.716594675927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45968.716594675927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45968.716594675927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45968.716594675927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45968.716594675927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45968.716594675927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45968.716594675927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45968.716594675927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45968.716594675927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45968.716594675927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45968.716594675927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45968.716594675927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45968.716594675927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45968.716594675927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45968.716594675927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45968.716594675927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45968.716594675927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45968.716594675927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45968.716594675927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45968.716594560188</v>
      </c>
      <c r="H2" s="147"/>
      <c r="I2" s="86" t="str">
        <f>IFERROR(VLOOKUP(D2,DB!A:F,6,0),"")</f>
        <v/>
      </c>
      <c r="J2" s="61" t="str">
        <f>IFERROR(VLOOKUP(D2,DB!A:G,7,0),"")</f>
        <v/>
      </c>
      <c r="K2" s="148"/>
      <c r="L2" s="149" t="str">
        <f>IFERROR(VLOOKUP(D2,DB!A:I,9,0),"")</f>
        <v/>
      </c>
    </row>
    <row r="3" spans="1:12" ht="31.5" customHeight="1">
      <c r="A3" s="86"/>
      <c r="B3" s="61" t="str">
        <f>IFERROR(VLOOKUP(D3,DB!A:K,11,0),"")</f>
        <v>R4</v>
      </c>
      <c r="C3" s="61"/>
      <c r="D3" s="61" t="s">
        <v>36470</v>
      </c>
      <c r="E3" s="61"/>
      <c r="F3" s="145"/>
      <c r="G3" s="146">
        <f ca="1">IFERROR(NOW()-F3,"-")</f>
        <v>45968.716594560188</v>
      </c>
      <c r="H3" s="147"/>
      <c r="I3" s="86" t="str">
        <f>IFERROR(VLOOKUP(D3,DB!A:F,6,0),"")</f>
        <v>Generator-SG</v>
      </c>
      <c r="J3" s="61">
        <f>IFERROR(VLOOKUP(D3,DB!A:G,7,0),"")</f>
        <v>0</v>
      </c>
      <c r="K3" s="148"/>
      <c r="L3" s="149" t="str">
        <f>IFERROR(VLOOKUP(D3,DB!A:I,9,0),"")</f>
        <v>Latis</v>
      </c>
    </row>
    <row r="4" spans="1:12" ht="31.5" customHeight="1">
      <c r="A4" s="86"/>
      <c r="B4" s="61" t="str">
        <f>IFERROR(VLOOKUP(D4,DB!A:K,11,0),"")</f>
        <v/>
      </c>
      <c r="C4" s="61"/>
      <c r="D4" s="61"/>
      <c r="E4" s="61"/>
      <c r="F4" s="145"/>
      <c r="G4" s="146">
        <f ca="1">IFERROR(NOW()-F4,"-")</f>
        <v>45968.716594560188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45968.716594560188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45968.716594560188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45968.716594560188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45968.716594560188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45968.716594560188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45968.716594560188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45968.716594560188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45968.716594560188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45968.716594560188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45968.716594560188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45968.716594560188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45968.716594560188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45968.716594560188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45968.716594560188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45968.716594560188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45968.716594560188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45968.716594560188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